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2014\Advanced\"/>
    </mc:Choice>
  </mc:AlternateContent>
  <bookViews>
    <workbookView xWindow="0" yWindow="0" windowWidth="28800" windowHeight="14280"/>
  </bookViews>
  <sheets>
    <sheet name="Analysis Data" sheetId="1" r:id="rId1"/>
  </sheets>
  <calcPr calcId="152511"/>
</workbook>
</file>

<file path=xl/calcChain.xml><?xml version="1.0" encoding="utf-8"?>
<calcChain xmlns="http://schemas.openxmlformats.org/spreadsheetml/2006/main">
  <c r="D50" i="1" l="1"/>
  <c r="E50" i="1"/>
  <c r="F50" i="1"/>
  <c r="G50" i="1"/>
  <c r="H50" i="1"/>
  <c r="I50" i="1"/>
  <c r="J50" i="1"/>
  <c r="K50" i="1"/>
  <c r="L50" i="1"/>
  <c r="M50" i="1"/>
  <c r="N50" i="1"/>
  <c r="O50" i="1"/>
  <c r="D51" i="1"/>
  <c r="E51" i="1"/>
  <c r="F51" i="1"/>
  <c r="G51" i="1"/>
  <c r="H51" i="1"/>
  <c r="I51" i="1"/>
  <c r="J51" i="1"/>
  <c r="K51" i="1"/>
  <c r="L51" i="1"/>
  <c r="M51" i="1"/>
  <c r="N51" i="1"/>
  <c r="O51" i="1"/>
  <c r="D52" i="1"/>
  <c r="E52" i="1"/>
  <c r="F52" i="1"/>
  <c r="G52" i="1"/>
  <c r="H52" i="1"/>
  <c r="I52" i="1"/>
  <c r="J52" i="1"/>
  <c r="K52" i="1"/>
  <c r="L52" i="1"/>
  <c r="M52" i="1"/>
  <c r="N52" i="1"/>
  <c r="O52" i="1"/>
  <c r="D53" i="1"/>
  <c r="E53" i="1"/>
  <c r="F53" i="1"/>
  <c r="G53" i="1"/>
  <c r="H53" i="1"/>
  <c r="I53" i="1"/>
  <c r="J53" i="1"/>
  <c r="K53" i="1"/>
  <c r="L53" i="1"/>
  <c r="M53" i="1"/>
  <c r="N53" i="1"/>
  <c r="O53" i="1"/>
  <c r="D54" i="1"/>
  <c r="E54" i="1"/>
  <c r="F54" i="1"/>
  <c r="G54" i="1"/>
  <c r="H54" i="1"/>
  <c r="I54" i="1"/>
  <c r="J54" i="1"/>
  <c r="K54" i="1"/>
  <c r="L54" i="1"/>
  <c r="M54" i="1"/>
  <c r="N54" i="1"/>
  <c r="O54" i="1"/>
  <c r="D55" i="1"/>
  <c r="E55" i="1"/>
  <c r="F55" i="1"/>
  <c r="G55" i="1"/>
  <c r="H55" i="1"/>
  <c r="I55" i="1"/>
  <c r="J55" i="1"/>
  <c r="K55" i="1"/>
  <c r="L55" i="1"/>
  <c r="M55" i="1"/>
  <c r="N55" i="1"/>
  <c r="O55" i="1"/>
  <c r="D56" i="1"/>
  <c r="E56" i="1"/>
  <c r="F56" i="1"/>
  <c r="G56" i="1"/>
  <c r="H56" i="1"/>
  <c r="I56" i="1"/>
  <c r="J56" i="1"/>
  <c r="K56" i="1"/>
  <c r="L56" i="1"/>
  <c r="M56" i="1"/>
  <c r="N56" i="1"/>
  <c r="O56" i="1"/>
  <c r="D57" i="1"/>
  <c r="E57" i="1"/>
  <c r="F57" i="1"/>
  <c r="G57" i="1"/>
  <c r="H57" i="1"/>
  <c r="I57" i="1"/>
  <c r="J57" i="1"/>
  <c r="K57" i="1"/>
  <c r="L57" i="1"/>
  <c r="M57" i="1"/>
  <c r="N57" i="1"/>
  <c r="O57" i="1"/>
  <c r="D58" i="1"/>
  <c r="E58" i="1"/>
  <c r="F58" i="1"/>
  <c r="G58" i="1"/>
  <c r="H58" i="1"/>
  <c r="I58" i="1"/>
  <c r="J58" i="1"/>
  <c r="K58" i="1"/>
  <c r="L58" i="1"/>
  <c r="M58" i="1"/>
  <c r="N58" i="1"/>
  <c r="O58" i="1"/>
  <c r="D59" i="1"/>
  <c r="E59" i="1"/>
  <c r="F59" i="1"/>
  <c r="G59" i="1"/>
  <c r="H59" i="1"/>
  <c r="I59" i="1"/>
  <c r="J59" i="1"/>
  <c r="K59" i="1"/>
  <c r="L59" i="1"/>
  <c r="M59" i="1"/>
  <c r="N59" i="1"/>
  <c r="O59" i="1"/>
  <c r="D60" i="1"/>
  <c r="E60" i="1"/>
  <c r="F60" i="1"/>
  <c r="G60" i="1"/>
  <c r="H60" i="1"/>
  <c r="I60" i="1"/>
  <c r="J60" i="1"/>
  <c r="K60" i="1"/>
  <c r="L60" i="1"/>
  <c r="M60" i="1"/>
  <c r="N60" i="1"/>
  <c r="O60" i="1"/>
  <c r="D61" i="1"/>
  <c r="E61" i="1"/>
  <c r="F61" i="1"/>
  <c r="G61" i="1"/>
  <c r="H61" i="1"/>
  <c r="I61" i="1"/>
  <c r="J61" i="1"/>
  <c r="K61" i="1"/>
  <c r="L61" i="1"/>
  <c r="M61" i="1"/>
  <c r="N61" i="1"/>
  <c r="O61" i="1"/>
  <c r="D62" i="1"/>
  <c r="E62" i="1"/>
  <c r="F62" i="1"/>
  <c r="G62" i="1"/>
  <c r="H62" i="1"/>
  <c r="I62" i="1"/>
  <c r="J62" i="1"/>
  <c r="K62" i="1"/>
  <c r="L62" i="1"/>
  <c r="M62" i="1"/>
  <c r="N62" i="1"/>
  <c r="O62" i="1"/>
  <c r="D63" i="1"/>
  <c r="E63" i="1"/>
  <c r="F63" i="1"/>
  <c r="G63" i="1"/>
  <c r="H63" i="1"/>
  <c r="I63" i="1"/>
  <c r="J63" i="1"/>
  <c r="K63" i="1"/>
  <c r="L63" i="1"/>
  <c r="M63" i="1"/>
  <c r="N63" i="1"/>
  <c r="O63" i="1"/>
  <c r="D64" i="1"/>
  <c r="E64" i="1"/>
  <c r="F64" i="1"/>
  <c r="G64" i="1"/>
  <c r="H64" i="1"/>
  <c r="I64" i="1"/>
  <c r="J64" i="1"/>
  <c r="K64" i="1"/>
  <c r="L64" i="1"/>
  <c r="M64" i="1"/>
  <c r="N64" i="1"/>
  <c r="O64" i="1"/>
  <c r="D65" i="1"/>
  <c r="E65" i="1"/>
  <c r="F65" i="1"/>
  <c r="G65" i="1"/>
  <c r="H65" i="1"/>
  <c r="I65" i="1"/>
  <c r="J65" i="1"/>
  <c r="K65" i="1"/>
  <c r="L65" i="1"/>
  <c r="M65" i="1"/>
  <c r="N65" i="1"/>
  <c r="O65" i="1"/>
  <c r="D66" i="1"/>
  <c r="E66" i="1"/>
  <c r="F66" i="1"/>
  <c r="G66" i="1"/>
  <c r="H66" i="1"/>
  <c r="I66" i="1"/>
  <c r="J66" i="1"/>
  <c r="K66" i="1"/>
  <c r="L66" i="1"/>
  <c r="M66" i="1"/>
  <c r="N66" i="1"/>
  <c r="O66" i="1"/>
  <c r="D67" i="1"/>
  <c r="E67" i="1"/>
  <c r="F67" i="1"/>
  <c r="G67" i="1"/>
  <c r="H67" i="1"/>
  <c r="I67" i="1"/>
  <c r="J67" i="1"/>
  <c r="K67" i="1"/>
  <c r="L67" i="1"/>
  <c r="M67" i="1"/>
  <c r="N67" i="1"/>
  <c r="O67" i="1"/>
  <c r="D68" i="1"/>
  <c r="E68" i="1"/>
  <c r="F68" i="1"/>
  <c r="G68" i="1"/>
  <c r="H68" i="1"/>
  <c r="I68" i="1"/>
  <c r="J68" i="1"/>
  <c r="K68" i="1"/>
  <c r="L68" i="1"/>
  <c r="M68" i="1"/>
  <c r="N68" i="1"/>
  <c r="O68" i="1"/>
  <c r="D69" i="1"/>
  <c r="E69" i="1"/>
  <c r="F69" i="1"/>
  <c r="G69" i="1"/>
  <c r="H69" i="1"/>
  <c r="I69" i="1"/>
  <c r="J69" i="1"/>
  <c r="K69" i="1"/>
  <c r="L69" i="1"/>
  <c r="M69" i="1"/>
  <c r="N69" i="1"/>
  <c r="O69" i="1"/>
  <c r="D70" i="1"/>
  <c r="E70" i="1"/>
  <c r="F70" i="1"/>
  <c r="G70" i="1"/>
  <c r="H70" i="1"/>
  <c r="I70" i="1"/>
  <c r="J70" i="1"/>
  <c r="K70" i="1"/>
  <c r="L70" i="1"/>
  <c r="M70" i="1"/>
  <c r="N70" i="1"/>
  <c r="O70" i="1"/>
  <c r="D71" i="1"/>
  <c r="E71" i="1"/>
  <c r="F71" i="1"/>
  <c r="G71" i="1"/>
  <c r="H71" i="1"/>
  <c r="I71" i="1"/>
  <c r="J71" i="1"/>
  <c r="K71" i="1"/>
  <c r="L71" i="1"/>
  <c r="M71" i="1"/>
  <c r="N71" i="1"/>
  <c r="O71" i="1"/>
  <c r="D72" i="1"/>
  <c r="E72" i="1"/>
  <c r="F72" i="1"/>
  <c r="G72" i="1"/>
  <c r="H72" i="1"/>
  <c r="I72" i="1"/>
  <c r="J72" i="1"/>
  <c r="K72" i="1"/>
  <c r="L72" i="1"/>
  <c r="M72" i="1"/>
  <c r="N72" i="1"/>
  <c r="O72" i="1"/>
  <c r="D73" i="1"/>
  <c r="E73" i="1"/>
  <c r="F73" i="1"/>
  <c r="G73" i="1"/>
  <c r="H73" i="1"/>
  <c r="I73" i="1"/>
  <c r="J73" i="1"/>
  <c r="K73" i="1"/>
  <c r="L73" i="1"/>
  <c r="M73" i="1"/>
  <c r="N73" i="1"/>
  <c r="O73" i="1"/>
  <c r="D74" i="1"/>
  <c r="E74" i="1"/>
  <c r="F74" i="1"/>
  <c r="G74" i="1"/>
  <c r="H74" i="1"/>
  <c r="I74" i="1"/>
  <c r="J74" i="1"/>
  <c r="K74" i="1"/>
  <c r="L74" i="1"/>
  <c r="M74" i="1"/>
  <c r="N74" i="1"/>
  <c r="O74" i="1"/>
  <c r="D75" i="1"/>
  <c r="E75" i="1"/>
  <c r="F75" i="1"/>
  <c r="G75" i="1"/>
  <c r="H75" i="1"/>
  <c r="I75" i="1"/>
  <c r="J75" i="1"/>
  <c r="K75" i="1"/>
  <c r="L75" i="1"/>
  <c r="M75" i="1"/>
  <c r="N75" i="1"/>
  <c r="O75" i="1"/>
  <c r="D76" i="1"/>
  <c r="E76" i="1"/>
  <c r="F76" i="1"/>
  <c r="G76" i="1"/>
  <c r="H76" i="1"/>
  <c r="I76" i="1"/>
  <c r="J76" i="1"/>
  <c r="K76" i="1"/>
  <c r="L76" i="1"/>
  <c r="M76" i="1"/>
  <c r="N76" i="1"/>
  <c r="O76" i="1"/>
  <c r="D77" i="1"/>
  <c r="E77" i="1"/>
  <c r="F77" i="1"/>
  <c r="G77" i="1"/>
  <c r="H77" i="1"/>
  <c r="I77" i="1"/>
  <c r="J77" i="1"/>
  <c r="K77" i="1"/>
  <c r="L77" i="1"/>
  <c r="M77" i="1"/>
  <c r="N77" i="1"/>
  <c r="O77" i="1"/>
  <c r="D78" i="1"/>
  <c r="E78" i="1"/>
  <c r="F78" i="1"/>
  <c r="G78" i="1"/>
  <c r="H78" i="1"/>
  <c r="I78" i="1"/>
  <c r="J78" i="1"/>
  <c r="K78" i="1"/>
  <c r="L78" i="1"/>
  <c r="M78" i="1"/>
  <c r="N78" i="1"/>
  <c r="O78" i="1"/>
  <c r="D79" i="1"/>
  <c r="E79" i="1"/>
  <c r="F79" i="1"/>
  <c r="G79" i="1"/>
  <c r="H79" i="1"/>
  <c r="I79" i="1"/>
  <c r="J79" i="1"/>
  <c r="K79" i="1"/>
  <c r="L79" i="1"/>
  <c r="M79" i="1"/>
  <c r="N79" i="1"/>
  <c r="O79" i="1"/>
  <c r="D80" i="1"/>
  <c r="E80" i="1"/>
  <c r="F80" i="1"/>
  <c r="G80" i="1"/>
  <c r="H80" i="1"/>
  <c r="I80" i="1"/>
  <c r="J80" i="1"/>
  <c r="K80" i="1"/>
  <c r="L80" i="1"/>
  <c r="M80" i="1"/>
  <c r="N80" i="1"/>
  <c r="O80" i="1"/>
  <c r="D81" i="1"/>
  <c r="E81" i="1"/>
  <c r="F81" i="1"/>
  <c r="G81" i="1"/>
  <c r="H81" i="1"/>
  <c r="I81" i="1"/>
  <c r="J81" i="1"/>
  <c r="K81" i="1"/>
  <c r="L81" i="1"/>
  <c r="M81" i="1"/>
  <c r="N81" i="1"/>
  <c r="O81" i="1"/>
  <c r="E49" i="1"/>
  <c r="F49" i="1"/>
  <c r="G49" i="1"/>
  <c r="H49" i="1"/>
  <c r="I49" i="1"/>
  <c r="J49" i="1"/>
  <c r="K49" i="1"/>
  <c r="L49" i="1"/>
  <c r="M49" i="1"/>
  <c r="N49" i="1"/>
  <c r="O49" i="1"/>
  <c r="D49" i="1"/>
  <c r="E168" i="1" l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F43" i="1"/>
  <c r="G43" i="1"/>
  <c r="H43" i="1"/>
  <c r="I43" i="1"/>
  <c r="J43" i="1"/>
  <c r="K43" i="1"/>
  <c r="L43" i="1"/>
  <c r="M43" i="1"/>
  <c r="N43" i="1"/>
  <c r="O43" i="1"/>
  <c r="E43" i="1"/>
  <c r="D43" i="1"/>
  <c r="E44" i="1"/>
  <c r="F44" i="1"/>
  <c r="G44" i="1"/>
  <c r="H44" i="1"/>
  <c r="I44" i="1"/>
  <c r="J44" i="1"/>
  <c r="K44" i="1"/>
  <c r="L44" i="1"/>
  <c r="M44" i="1"/>
  <c r="N44" i="1"/>
  <c r="O44" i="1"/>
  <c r="D44" i="1"/>
  <c r="P81" i="1" l="1"/>
  <c r="P77" i="1"/>
  <c r="P73" i="1"/>
  <c r="P71" i="1" l="1"/>
  <c r="P75" i="1"/>
  <c r="P79" i="1"/>
  <c r="P56" i="1"/>
  <c r="P60" i="1"/>
  <c r="P62" i="1"/>
  <c r="P64" i="1"/>
  <c r="P66" i="1"/>
  <c r="P68" i="1"/>
  <c r="P72" i="1"/>
  <c r="P74" i="1"/>
  <c r="P76" i="1"/>
  <c r="P78" i="1"/>
  <c r="P80" i="1"/>
  <c r="P52" i="1"/>
  <c r="P50" i="1"/>
  <c r="P69" i="1"/>
  <c r="P59" i="1"/>
  <c r="P55" i="1"/>
  <c r="P54" i="1"/>
  <c r="P58" i="1"/>
  <c r="P63" i="1"/>
  <c r="P65" i="1"/>
  <c r="P67" i="1"/>
  <c r="P49" i="1"/>
  <c r="P53" i="1"/>
  <c r="P51" i="1"/>
  <c r="P70" i="1"/>
  <c r="P61" i="1"/>
  <c r="P57" i="1"/>
</calcChain>
</file>

<file path=xl/sharedStrings.xml><?xml version="1.0" encoding="utf-8"?>
<sst xmlns="http://schemas.openxmlformats.org/spreadsheetml/2006/main" count="312" uniqueCount="80">
  <si>
    <t>ADVANCED NURSERY EVALUATION</t>
  </si>
  <si>
    <t>FOR SOFT WHEAT MILLING AND BAKING QUALITY</t>
  </si>
  <si>
    <t>2014 CROP</t>
  </si>
  <si>
    <t>USSRWWN</t>
  </si>
  <si>
    <t>Lab
Number</t>
  </si>
  <si>
    <t>Entry
Number</t>
  </si>
  <si>
    <t>Entry</t>
  </si>
  <si>
    <t>Test Weight
(LB/BU)</t>
  </si>
  <si>
    <t>Flour Yield
(%)</t>
  </si>
  <si>
    <t>Softness
Equivalent (%)</t>
  </si>
  <si>
    <t>Flour
Protein
(at 14%)</t>
  </si>
  <si>
    <t>Lactic Acid
SRC (%)</t>
  </si>
  <si>
    <t>Sodium
Carbonate
SRC (%)</t>
  </si>
  <si>
    <t>Cookie
Diameter
(cm)</t>
  </si>
  <si>
    <t>Top
Grade
(0-9)</t>
  </si>
  <si>
    <t>AGS 2000</t>
  </si>
  <si>
    <t>USG 3555</t>
  </si>
  <si>
    <t>Jamestown</t>
  </si>
  <si>
    <t>USG 3120</t>
  </si>
  <si>
    <t>KWS013</t>
  </si>
  <si>
    <t>LA03200E-2</t>
  </si>
  <si>
    <t>LA05130D-P5</t>
  </si>
  <si>
    <t>MD04W249-11-7</t>
  </si>
  <si>
    <t>NC09-20768</t>
  </si>
  <si>
    <t>NC09-20986</t>
  </si>
  <si>
    <t>NC09-22402</t>
  </si>
  <si>
    <t>NC8170-4-3</t>
  </si>
  <si>
    <t>VA10W-96</t>
  </si>
  <si>
    <t>VA11W-108</t>
  </si>
  <si>
    <t>VA11W-230</t>
  </si>
  <si>
    <t>VA11W-106</t>
  </si>
  <si>
    <t>TN1401</t>
  </si>
  <si>
    <t>KWS026</t>
  </si>
  <si>
    <t>KWS027</t>
  </si>
  <si>
    <t>OK11754WF</t>
  </si>
  <si>
    <t>TXE21</t>
  </si>
  <si>
    <t>MDC07026-12-30</t>
  </si>
  <si>
    <t>MD04W8-12-3</t>
  </si>
  <si>
    <t>GA03564-12E6</t>
  </si>
  <si>
    <t>GA071630-12LE9</t>
  </si>
  <si>
    <t>GA04434-12LE28</t>
  </si>
  <si>
    <t>GA04417-12E33</t>
  </si>
  <si>
    <t>AR04002-3</t>
  </si>
  <si>
    <t>AR04008-5</t>
  </si>
  <si>
    <t>LA05145D-21</t>
  </si>
  <si>
    <t>LA06027E-P7</t>
  </si>
  <si>
    <t>08850-2</t>
  </si>
  <si>
    <t>08577-4</t>
  </si>
  <si>
    <t>Mean</t>
  </si>
  <si>
    <t>Std Dev</t>
  </si>
  <si>
    <t>Total T-Score</t>
  </si>
  <si>
    <t>Ranking by Flour Yield T-Score</t>
  </si>
  <si>
    <t>Ranking by Total T-Score</t>
  </si>
  <si>
    <t>F</t>
  </si>
  <si>
    <t>Grade</t>
  </si>
  <si>
    <t>Range</t>
  </si>
  <si>
    <t>Percent</t>
  </si>
  <si>
    <t>D</t>
  </si>
  <si>
    <t>A</t>
  </si>
  <si>
    <t>&gt;71.55</t>
  </si>
  <si>
    <t>B</t>
  </si>
  <si>
    <t>C</t>
  </si>
  <si>
    <t>Rankings/Grade Summary</t>
  </si>
  <si>
    <t>Total T-SCORE = Sum of (0.15 x TW), (-0.10*SKCS Kernel hardness), (0.4 x flour yield), (0.15x softness equivant) and (-0.2 x sodium carbonate SRC)</t>
  </si>
  <si>
    <t>Total T-Score Rank</t>
  </si>
  <si>
    <t>70.43 to 71.54</t>
  </si>
  <si>
    <t>69.10 to 70.42</t>
  </si>
  <si>
    <t>67.94 to 69.11</t>
  </si>
  <si>
    <t>&lt;67.93</t>
  </si>
  <si>
    <t>Flour Yield % Grade</t>
  </si>
  <si>
    <t>Flour Yield Grade (Based on +5000 Samples Between 2008 and 2013)</t>
  </si>
  <si>
    <t>Flour Yield T-Score</t>
  </si>
  <si>
    <t>Flour Yield T-Score Rank</t>
  </si>
  <si>
    <t xml:space="preserve">Quality Data </t>
  </si>
  <si>
    <t>Number of Standard Deviations Away from the Check</t>
  </si>
  <si>
    <t>NIR Kernel
Protein
(at 12%)</t>
  </si>
  <si>
    <t>SKCS Kernel
Hardness</t>
  </si>
  <si>
    <t>SKCS Kernel
Diameter (mm)</t>
  </si>
  <si>
    <t>SKCS Kernel
Weight (mg)</t>
  </si>
  <si>
    <r>
      <t xml:space="preserve">*Entry in </t>
    </r>
    <r>
      <rPr>
        <b/>
        <sz val="10"/>
        <color rgb="FFFF0000"/>
        <rFont val="Arial"/>
        <family val="2"/>
      </rPr>
      <t>RED</t>
    </r>
    <r>
      <rPr>
        <b/>
        <sz val="10"/>
        <rFont val="Arial"/>
        <family val="2"/>
      </rPr>
      <t xml:space="preserve"> is the Check Used for This Evaluation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</si>
</sst>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2"/>
      <color rgb="FF000000"/>
      <name val="Arial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2" borderId="0"/>
  </cellStyleXfs>
  <cellXfs count="78">
    <xf numFmtId="0" fontId="0" fillId="2" borderId="0" xfId="0" applyFill="1"/>
    <xf numFmtId="0" fontId="2" fillId="2" borderId="0" xfId="0" applyFont="1" applyFill="1"/>
    <xf numFmtId="2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2" fontId="4" fillId="2" borderId="0" xfId="0" applyNumberFormat="1" applyFont="1" applyFill="1"/>
    <xf numFmtId="0" fontId="5" fillId="2" borderId="0" xfId="1" applyFont="1" applyFill="1"/>
    <xf numFmtId="0" fontId="4" fillId="2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 wrapText="1"/>
    </xf>
    <xf numFmtId="164" fontId="4" fillId="2" borderId="10" xfId="0" applyNumberFormat="1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164" fontId="7" fillId="2" borderId="6" xfId="0" applyNumberFormat="1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2" fontId="7" fillId="2" borderId="8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7" fillId="2" borderId="12" xfId="0" applyNumberFormat="1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1" fontId="8" fillId="2" borderId="4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2" fontId="4" fillId="2" borderId="4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0" fontId="6" fillId="2" borderId="0" xfId="1" applyFont="1"/>
    <xf numFmtId="0" fontId="4" fillId="2" borderId="13" xfId="1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164" fontId="7" fillId="2" borderId="14" xfId="0" applyNumberFormat="1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165" fontId="7" fillId="2" borderId="14" xfId="0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left"/>
    </xf>
    <xf numFmtId="164" fontId="8" fillId="2" borderId="14" xfId="0" applyNumberFormat="1" applyFont="1" applyFill="1" applyBorder="1" applyAlignment="1">
      <alignment horizontal="center"/>
    </xf>
    <xf numFmtId="2" fontId="8" fillId="2" borderId="14" xfId="0" applyNumberFormat="1" applyFont="1" applyFill="1" applyBorder="1" applyAlignment="1">
      <alignment horizontal="center"/>
    </xf>
    <xf numFmtId="2" fontId="8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2" fontId="4" fillId="2" borderId="9" xfId="0" applyNumberFormat="1" applyFont="1" applyFill="1" applyBorder="1" applyAlignment="1">
      <alignment horizontal="center"/>
    </xf>
    <xf numFmtId="0" fontId="4" fillId="2" borderId="0" xfId="1" applyFont="1" applyFill="1"/>
    <xf numFmtId="0" fontId="4" fillId="2" borderId="0" xfId="1" applyFont="1" applyFill="1" applyBorder="1" applyAlignment="1">
      <alignment horizontal="center" wrapText="1"/>
    </xf>
    <xf numFmtId="164" fontId="8" fillId="2" borderId="9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9" fillId="2" borderId="9" xfId="1" applyFont="1" applyBorder="1" applyAlignment="1">
      <alignment horizontal="center"/>
    </xf>
    <xf numFmtId="0" fontId="4" fillId="2" borderId="9" xfId="1" applyFont="1" applyBorder="1" applyAlignment="1">
      <alignment horizontal="center"/>
    </xf>
    <xf numFmtId="0" fontId="4" fillId="2" borderId="15" xfId="1" applyFont="1" applyFill="1" applyBorder="1" applyAlignment="1">
      <alignment horizontal="center" wrapText="1"/>
    </xf>
    <xf numFmtId="0" fontId="4" fillId="2" borderId="16" xfId="1" applyFont="1" applyFill="1" applyBorder="1" applyAlignment="1">
      <alignment horizontal="center" wrapText="1"/>
    </xf>
    <xf numFmtId="164" fontId="7" fillId="2" borderId="0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0" fontId="9" fillId="2" borderId="0" xfId="1" applyFont="1"/>
    <xf numFmtId="0" fontId="4" fillId="2" borderId="0" xfId="1" applyFont="1"/>
    <xf numFmtId="164" fontId="4" fillId="2" borderId="5" xfId="0" applyNumberFormat="1" applyFont="1" applyFill="1" applyBorder="1" applyAlignment="1">
      <alignment horizontal="center"/>
    </xf>
    <xf numFmtId="0" fontId="10" fillId="2" borderId="0" xfId="1" applyFont="1" applyFill="1"/>
    <xf numFmtId="0" fontId="11" fillId="2" borderId="17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7"/>
  <sheetViews>
    <sheetView tabSelected="1" workbookViewId="0">
      <selection activeCell="I11" sqref="I11"/>
    </sheetView>
  </sheetViews>
  <sheetFormatPr defaultColWidth="9.6640625" defaultRowHeight="12" x14ac:dyDescent="0.2"/>
  <cols>
    <col min="1" max="1" width="6.77734375" style="6" customWidth="1"/>
    <col min="2" max="2" width="10" style="6" bestFit="1" customWidth="1"/>
    <col min="3" max="3" width="15.6640625" style="6" customWidth="1"/>
    <col min="4" max="6" width="10.77734375" style="6" customWidth="1"/>
    <col min="7" max="8" width="10.77734375" style="8" customWidth="1"/>
    <col min="9" max="13" width="10.77734375" style="6" customWidth="1"/>
    <col min="14" max="14" width="10.77734375" style="9" customWidth="1"/>
    <col min="15" max="15" width="10.77734375" style="6" customWidth="1"/>
    <col min="16" max="16384" width="9.6640625" style="6"/>
  </cols>
  <sheetData>
    <row r="1" spans="1:15" ht="12.75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 x14ac:dyDescent="0.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 x14ac:dyDescent="0.2">
      <c r="A4" s="1"/>
      <c r="B4" s="1"/>
      <c r="C4" s="1"/>
      <c r="D4" s="1"/>
      <c r="E4" s="1"/>
      <c r="F4" s="1"/>
      <c r="G4" s="4"/>
      <c r="H4" s="4"/>
      <c r="I4" s="1"/>
      <c r="J4" s="1"/>
      <c r="K4" s="1"/>
      <c r="L4" s="1"/>
      <c r="M4" s="1"/>
      <c r="N4" s="2"/>
      <c r="O4" s="1"/>
    </row>
    <row r="5" spans="1:15" ht="12.75" x14ac:dyDescent="0.2">
      <c r="A5" s="3" t="s">
        <v>3</v>
      </c>
      <c r="B5" s="1"/>
      <c r="C5" s="1"/>
      <c r="D5" s="1"/>
      <c r="E5" s="1"/>
      <c r="F5" s="1"/>
      <c r="G5" s="4"/>
      <c r="H5" s="4"/>
      <c r="I5" s="1"/>
      <c r="J5" s="1"/>
      <c r="K5" s="1"/>
      <c r="L5" s="1"/>
      <c r="M5" s="1"/>
      <c r="N5" s="2"/>
      <c r="O5" s="1"/>
    </row>
    <row r="6" spans="1:15" ht="12.75" x14ac:dyDescent="0.2">
      <c r="A6" s="3"/>
      <c r="B6" s="1"/>
      <c r="C6" s="1"/>
      <c r="D6" s="1"/>
      <c r="E6" s="1"/>
      <c r="F6" s="1"/>
      <c r="G6" s="4"/>
      <c r="H6" s="4"/>
      <c r="I6" s="1"/>
      <c r="J6" s="1"/>
      <c r="K6" s="1"/>
      <c r="L6" s="1"/>
      <c r="M6" s="1"/>
      <c r="N6" s="2"/>
      <c r="O6" s="1"/>
    </row>
    <row r="7" spans="1:15" ht="12.75" x14ac:dyDescent="0.2">
      <c r="A7" s="76" t="s">
        <v>73</v>
      </c>
      <c r="B7" s="3"/>
      <c r="C7" s="1"/>
      <c r="D7" s="77" t="s">
        <v>79</v>
      </c>
      <c r="E7" s="1"/>
      <c r="F7" s="1"/>
      <c r="G7" s="4"/>
      <c r="H7" s="4"/>
      <c r="I7" s="1"/>
      <c r="J7" s="77"/>
      <c r="K7" s="77"/>
      <c r="L7" s="77"/>
      <c r="M7" s="77"/>
      <c r="N7" s="77"/>
      <c r="O7" s="77"/>
    </row>
    <row r="8" spans="1:15" ht="41.25" customHeight="1" thickBot="1" x14ac:dyDescent="0.25">
      <c r="A8" s="11" t="s">
        <v>4</v>
      </c>
      <c r="B8" s="11" t="s">
        <v>5</v>
      </c>
      <c r="C8" s="12" t="s">
        <v>6</v>
      </c>
      <c r="D8" s="13" t="s">
        <v>7</v>
      </c>
      <c r="E8" s="13" t="s">
        <v>75</v>
      </c>
      <c r="F8" s="13" t="s">
        <v>76</v>
      </c>
      <c r="G8" s="13" t="s">
        <v>77</v>
      </c>
      <c r="H8" s="13" t="s">
        <v>78</v>
      </c>
      <c r="I8" s="11" t="s">
        <v>8</v>
      </c>
      <c r="J8" s="14" t="s">
        <v>9</v>
      </c>
      <c r="K8" s="11" t="s">
        <v>10</v>
      </c>
      <c r="L8" s="13" t="s">
        <v>11</v>
      </c>
      <c r="M8" s="11" t="s">
        <v>12</v>
      </c>
      <c r="N8" s="13" t="s">
        <v>13</v>
      </c>
      <c r="O8" s="11" t="s">
        <v>14</v>
      </c>
    </row>
    <row r="9" spans="1:15" x14ac:dyDescent="0.2">
      <c r="A9" s="15">
        <v>1450948</v>
      </c>
      <c r="B9" s="15">
        <v>1</v>
      </c>
      <c r="C9" s="16" t="s">
        <v>15</v>
      </c>
      <c r="D9" s="17">
        <v>60.920645839999992</v>
      </c>
      <c r="E9" s="17">
        <v>10.6</v>
      </c>
      <c r="F9" s="18">
        <v>7.64</v>
      </c>
      <c r="G9" s="19">
        <v>2.58</v>
      </c>
      <c r="H9" s="20">
        <v>40.22</v>
      </c>
      <c r="I9" s="21">
        <v>69.829980026306814</v>
      </c>
      <c r="J9" s="17">
        <v>58.860053020789742</v>
      </c>
      <c r="K9" s="17">
        <v>8.25</v>
      </c>
      <c r="L9" s="17">
        <v>107.94199999999999</v>
      </c>
      <c r="M9" s="17">
        <v>69.936099999999996</v>
      </c>
      <c r="N9" s="17">
        <v>18.5748</v>
      </c>
      <c r="O9" s="22">
        <v>4</v>
      </c>
    </row>
    <row r="10" spans="1:15" x14ac:dyDescent="0.2">
      <c r="A10" s="23">
        <v>1450949</v>
      </c>
      <c r="B10" s="23">
        <v>2</v>
      </c>
      <c r="C10" s="24" t="s">
        <v>16</v>
      </c>
      <c r="D10" s="25">
        <v>59.299671959999998</v>
      </c>
      <c r="E10" s="25">
        <v>11.31</v>
      </c>
      <c r="F10" s="26">
        <v>14.79</v>
      </c>
      <c r="G10" s="27">
        <v>2.5299999999999998</v>
      </c>
      <c r="H10" s="28">
        <v>38.78</v>
      </c>
      <c r="I10" s="29">
        <v>67.116349291384608</v>
      </c>
      <c r="J10" s="30">
        <v>54.829112546259339</v>
      </c>
      <c r="K10" s="30">
        <v>8.76</v>
      </c>
      <c r="L10" s="30">
        <v>118.834</v>
      </c>
      <c r="M10" s="30">
        <v>73.451899999999995</v>
      </c>
      <c r="N10" s="30">
        <v>18.0397</v>
      </c>
      <c r="O10" s="31">
        <v>1</v>
      </c>
    </row>
    <row r="11" spans="1:15" x14ac:dyDescent="0.2">
      <c r="A11" s="23">
        <v>1450950</v>
      </c>
      <c r="B11" s="23">
        <v>3</v>
      </c>
      <c r="C11" s="24" t="s">
        <v>17</v>
      </c>
      <c r="D11" s="25">
        <v>61.322171479999987</v>
      </c>
      <c r="E11" s="25">
        <v>11.16</v>
      </c>
      <c r="F11" s="26">
        <v>14.36</v>
      </c>
      <c r="G11" s="27">
        <v>2.4500000000000002</v>
      </c>
      <c r="H11" s="28">
        <v>32.659999999999997</v>
      </c>
      <c r="I11" s="29">
        <v>66.824251876401206</v>
      </c>
      <c r="J11" s="30">
        <v>58.624462110714028</v>
      </c>
      <c r="K11" s="30">
        <v>8.36</v>
      </c>
      <c r="L11" s="30">
        <v>122.581</v>
      </c>
      <c r="M11" s="30">
        <v>72.644000000000005</v>
      </c>
      <c r="N11" s="30">
        <v>18.2485</v>
      </c>
      <c r="O11" s="31">
        <v>1</v>
      </c>
    </row>
    <row r="12" spans="1:15" x14ac:dyDescent="0.2">
      <c r="A12" s="23">
        <v>1450951</v>
      </c>
      <c r="B12" s="23">
        <v>4</v>
      </c>
      <c r="C12" s="24" t="s">
        <v>18</v>
      </c>
      <c r="D12" s="25">
        <v>61.299864499999998</v>
      </c>
      <c r="E12" s="25">
        <v>10.38</v>
      </c>
      <c r="F12" s="26">
        <v>11.54</v>
      </c>
      <c r="G12" s="27">
        <v>2.64</v>
      </c>
      <c r="H12" s="28">
        <v>42.17</v>
      </c>
      <c r="I12" s="29">
        <v>69.493258044102618</v>
      </c>
      <c r="J12" s="30">
        <v>57.18688708321659</v>
      </c>
      <c r="K12" s="30">
        <v>8.0299999999999994</v>
      </c>
      <c r="L12" s="30">
        <v>102.529</v>
      </c>
      <c r="M12" s="30">
        <v>67.940899999999999</v>
      </c>
      <c r="N12" s="30">
        <v>17.957799999999999</v>
      </c>
      <c r="O12" s="31">
        <v>1</v>
      </c>
    </row>
    <row r="13" spans="1:15" x14ac:dyDescent="0.2">
      <c r="A13" s="32">
        <v>1450952</v>
      </c>
      <c r="B13" s="32">
        <v>5</v>
      </c>
      <c r="C13" s="33" t="s">
        <v>19</v>
      </c>
      <c r="D13" s="34">
        <v>59.991188339999987</v>
      </c>
      <c r="E13" s="34">
        <v>10.45</v>
      </c>
      <c r="F13" s="35">
        <v>8.9700000000000006</v>
      </c>
      <c r="G13" s="36">
        <v>2.64</v>
      </c>
      <c r="H13" s="37">
        <v>37.56</v>
      </c>
      <c r="I13" s="38">
        <v>67.493917274939164</v>
      </c>
      <c r="J13" s="39">
        <v>56.351838500360493</v>
      </c>
      <c r="K13" s="39">
        <v>8.32</v>
      </c>
      <c r="L13" s="39">
        <v>117.357</v>
      </c>
      <c r="M13" s="39">
        <v>70.219899999999996</v>
      </c>
      <c r="N13" s="39">
        <v>18.1052</v>
      </c>
      <c r="O13" s="40">
        <v>1</v>
      </c>
    </row>
    <row r="14" spans="1:15" x14ac:dyDescent="0.2">
      <c r="A14" s="32">
        <v>1450953</v>
      </c>
      <c r="B14" s="32">
        <v>6</v>
      </c>
      <c r="C14" s="33" t="s">
        <v>20</v>
      </c>
      <c r="D14" s="34">
        <v>61.969073899999998</v>
      </c>
      <c r="E14" s="34">
        <v>11.16</v>
      </c>
      <c r="F14" s="35">
        <v>14.37</v>
      </c>
      <c r="G14" s="36">
        <v>2</v>
      </c>
      <c r="H14" s="37">
        <v>43.3</v>
      </c>
      <c r="I14" s="38">
        <v>66.351542322498915</v>
      </c>
      <c r="J14" s="39">
        <v>58.159518213866043</v>
      </c>
      <c r="K14" s="39">
        <v>8.6300000000000008</v>
      </c>
      <c r="L14" s="39">
        <v>112.393</v>
      </c>
      <c r="M14" s="39">
        <v>75.539400000000001</v>
      </c>
      <c r="N14" s="39">
        <v>17.795500000000001</v>
      </c>
      <c r="O14" s="40">
        <v>2</v>
      </c>
    </row>
    <row r="15" spans="1:15" x14ac:dyDescent="0.2">
      <c r="A15" s="32">
        <v>1450954</v>
      </c>
      <c r="B15" s="32">
        <v>7</v>
      </c>
      <c r="C15" s="33" t="s">
        <v>21</v>
      </c>
      <c r="D15" s="34">
        <v>61.158586959999987</v>
      </c>
      <c r="E15" s="34">
        <v>10.9</v>
      </c>
      <c r="F15" s="35">
        <v>12.3</v>
      </c>
      <c r="G15" s="36">
        <v>2.63</v>
      </c>
      <c r="H15" s="37">
        <v>43.12</v>
      </c>
      <c r="I15" s="38">
        <v>69.095697980684818</v>
      </c>
      <c r="J15" s="39">
        <v>53.600169419737412</v>
      </c>
      <c r="K15" s="39">
        <v>8.39</v>
      </c>
      <c r="L15" s="39">
        <v>123.837</v>
      </c>
      <c r="M15" s="39">
        <v>71.936899999999994</v>
      </c>
      <c r="N15" s="39">
        <v>18.160499999999999</v>
      </c>
      <c r="O15" s="40">
        <v>3</v>
      </c>
    </row>
    <row r="16" spans="1:15" x14ac:dyDescent="0.2">
      <c r="A16" s="32">
        <v>1450955</v>
      </c>
      <c r="B16" s="32">
        <v>8</v>
      </c>
      <c r="C16" s="33" t="s">
        <v>22</v>
      </c>
      <c r="D16" s="34">
        <v>60.794239619999978</v>
      </c>
      <c r="E16" s="34">
        <v>10.94</v>
      </c>
      <c r="F16" s="35">
        <v>17.21</v>
      </c>
      <c r="G16" s="36">
        <v>2.4700000000000002</v>
      </c>
      <c r="H16" s="37">
        <v>38.33</v>
      </c>
      <c r="I16" s="38">
        <v>67.136035860456062</v>
      </c>
      <c r="J16" s="39">
        <v>56.462733144640403</v>
      </c>
      <c r="K16" s="39">
        <v>8.51</v>
      </c>
      <c r="L16" s="39">
        <v>100.997</v>
      </c>
      <c r="M16" s="39">
        <v>70.561000000000007</v>
      </c>
      <c r="N16" s="39">
        <v>18.283300000000001</v>
      </c>
      <c r="O16" s="40">
        <v>3</v>
      </c>
    </row>
    <row r="17" spans="1:15" x14ac:dyDescent="0.2">
      <c r="A17" s="32">
        <v>1450956</v>
      </c>
      <c r="B17" s="32">
        <v>9</v>
      </c>
      <c r="C17" s="33" t="s">
        <v>23</v>
      </c>
      <c r="D17" s="34">
        <v>61.426270719999991</v>
      </c>
      <c r="E17" s="34">
        <v>11.13</v>
      </c>
      <c r="F17" s="35">
        <v>20.63</v>
      </c>
      <c r="G17" s="36">
        <v>2.2999999999999998</v>
      </c>
      <c r="H17" s="37">
        <v>33.69</v>
      </c>
      <c r="I17" s="38">
        <v>66.481670804732005</v>
      </c>
      <c r="J17" s="39">
        <v>55.609256004686578</v>
      </c>
      <c r="K17" s="39">
        <v>8.69</v>
      </c>
      <c r="L17" s="39">
        <v>110.081</v>
      </c>
      <c r="M17" s="39">
        <v>68.658500000000004</v>
      </c>
      <c r="N17" s="39">
        <v>18.362500000000001</v>
      </c>
      <c r="O17" s="40">
        <v>4</v>
      </c>
    </row>
    <row r="18" spans="1:15" x14ac:dyDescent="0.2">
      <c r="A18" s="32">
        <v>1450957</v>
      </c>
      <c r="B18" s="32">
        <v>10</v>
      </c>
      <c r="C18" s="33" t="s">
        <v>24</v>
      </c>
      <c r="D18" s="34">
        <v>61.612162220000002</v>
      </c>
      <c r="E18" s="34">
        <v>11.64</v>
      </c>
      <c r="F18" s="35">
        <v>20.59</v>
      </c>
      <c r="G18" s="36">
        <v>2.39</v>
      </c>
      <c r="H18" s="37">
        <v>32.479999999999997</v>
      </c>
      <c r="I18" s="38">
        <v>66.154070757701106</v>
      </c>
      <c r="J18" s="39">
        <v>58.393408856848609</v>
      </c>
      <c r="K18" s="39">
        <v>9.0399999999999991</v>
      </c>
      <c r="L18" s="39">
        <v>141.66499999999999</v>
      </c>
      <c r="M18" s="39">
        <v>71.221000000000004</v>
      </c>
      <c r="N18" s="39">
        <v>17.4818</v>
      </c>
      <c r="O18" s="40">
        <v>1</v>
      </c>
    </row>
    <row r="19" spans="1:15" x14ac:dyDescent="0.2">
      <c r="A19" s="32">
        <v>1450958</v>
      </c>
      <c r="B19" s="32">
        <v>11</v>
      </c>
      <c r="C19" s="33" t="s">
        <v>25</v>
      </c>
      <c r="D19" s="34">
        <v>60.838853579999991</v>
      </c>
      <c r="E19" s="34">
        <v>11.15</v>
      </c>
      <c r="F19" s="35">
        <v>28.67</v>
      </c>
      <c r="G19" s="36">
        <v>2.37</v>
      </c>
      <c r="H19" s="37">
        <v>33.229999999999997</v>
      </c>
      <c r="I19" s="38">
        <v>69.928400954653938</v>
      </c>
      <c r="J19" s="39">
        <v>50.693041721808171</v>
      </c>
      <c r="K19" s="39">
        <v>8.5500000000000007</v>
      </c>
      <c r="L19" s="39">
        <v>105.002</v>
      </c>
      <c r="M19" s="39">
        <v>68.454899999999995</v>
      </c>
      <c r="N19" s="39">
        <v>18.013300000000001</v>
      </c>
      <c r="O19" s="40">
        <v>3</v>
      </c>
    </row>
    <row r="20" spans="1:15" x14ac:dyDescent="0.2">
      <c r="A20" s="32">
        <v>1450959</v>
      </c>
      <c r="B20" s="32">
        <v>12</v>
      </c>
      <c r="C20" s="33" t="s">
        <v>26</v>
      </c>
      <c r="D20" s="34">
        <v>61.396528080000003</v>
      </c>
      <c r="E20" s="34">
        <v>10.95</v>
      </c>
      <c r="F20" s="35">
        <v>23.19</v>
      </c>
      <c r="G20" s="36">
        <v>2.3199999999999998</v>
      </c>
      <c r="H20" s="37">
        <v>33.79</v>
      </c>
      <c r="I20" s="38">
        <v>69.284637455624178</v>
      </c>
      <c r="J20" s="39">
        <v>53.835895276198499</v>
      </c>
      <c r="K20" s="39">
        <v>8.3699999999999992</v>
      </c>
      <c r="L20" s="39">
        <v>130.52600000000001</v>
      </c>
      <c r="M20" s="39">
        <v>65.389300000000006</v>
      </c>
      <c r="N20" s="39">
        <v>18.295500000000001</v>
      </c>
      <c r="O20" s="40">
        <v>5</v>
      </c>
    </row>
    <row r="21" spans="1:15" x14ac:dyDescent="0.2">
      <c r="A21" s="32">
        <v>1450960</v>
      </c>
      <c r="B21" s="32">
        <v>13</v>
      </c>
      <c r="C21" s="33" t="s">
        <v>27</v>
      </c>
      <c r="D21" s="34">
        <v>61.835232019999992</v>
      </c>
      <c r="E21" s="34">
        <v>11.19</v>
      </c>
      <c r="F21" s="35">
        <v>13.49</v>
      </c>
      <c r="G21" s="36">
        <v>2.35</v>
      </c>
      <c r="H21" s="37">
        <v>35.979999999999997</v>
      </c>
      <c r="I21" s="38">
        <v>67.315269737802211</v>
      </c>
      <c r="J21" s="39">
        <v>55.188611070964022</v>
      </c>
      <c r="K21" s="39">
        <v>8.77</v>
      </c>
      <c r="L21" s="39">
        <v>138.453</v>
      </c>
      <c r="M21" s="39">
        <v>72.095699999999994</v>
      </c>
      <c r="N21" s="39">
        <v>18.263500000000001</v>
      </c>
      <c r="O21" s="40">
        <v>3</v>
      </c>
    </row>
    <row r="22" spans="1:15" x14ac:dyDescent="0.2">
      <c r="A22" s="32">
        <v>1450961</v>
      </c>
      <c r="B22" s="32">
        <v>14</v>
      </c>
      <c r="C22" s="33" t="s">
        <v>28</v>
      </c>
      <c r="D22" s="34">
        <v>59.59709835999999</v>
      </c>
      <c r="E22" s="34">
        <v>10.7</v>
      </c>
      <c r="F22" s="35">
        <v>12.09</v>
      </c>
      <c r="G22" s="36">
        <v>2.2999999999999998</v>
      </c>
      <c r="H22" s="37">
        <v>34.56</v>
      </c>
      <c r="I22" s="38">
        <v>65.997270423084416</v>
      </c>
      <c r="J22" s="39">
        <v>62.776957163958627</v>
      </c>
      <c r="K22" s="39">
        <v>7.86</v>
      </c>
      <c r="L22" s="39">
        <v>118.925</v>
      </c>
      <c r="M22" s="39">
        <v>72.322100000000006</v>
      </c>
      <c r="N22" s="39">
        <v>18.083300000000001</v>
      </c>
      <c r="O22" s="40">
        <v>5</v>
      </c>
    </row>
    <row r="23" spans="1:15" x14ac:dyDescent="0.2">
      <c r="A23" s="32">
        <v>1450962</v>
      </c>
      <c r="B23" s="32">
        <v>15</v>
      </c>
      <c r="C23" s="33" t="s">
        <v>29</v>
      </c>
      <c r="D23" s="34">
        <v>61.731132780000003</v>
      </c>
      <c r="E23" s="34">
        <v>10.8</v>
      </c>
      <c r="F23" s="35">
        <v>16.579999999999998</v>
      </c>
      <c r="G23" s="36">
        <v>2.35</v>
      </c>
      <c r="H23" s="37">
        <v>33.909999999999997</v>
      </c>
      <c r="I23" s="38">
        <v>67.173976466011851</v>
      </c>
      <c r="J23" s="39">
        <v>58.038364096996013</v>
      </c>
      <c r="K23" s="39">
        <v>8.32</v>
      </c>
      <c r="L23" s="39">
        <v>133.488</v>
      </c>
      <c r="M23" s="39">
        <v>74.039699999999996</v>
      </c>
      <c r="N23" s="39">
        <v>18.095199999999998</v>
      </c>
      <c r="O23" s="40">
        <v>1</v>
      </c>
    </row>
    <row r="24" spans="1:15" x14ac:dyDescent="0.2">
      <c r="A24" s="32">
        <v>1450963</v>
      </c>
      <c r="B24" s="32">
        <v>16</v>
      </c>
      <c r="C24" s="33" t="s">
        <v>30</v>
      </c>
      <c r="D24" s="34">
        <v>59.418642519999992</v>
      </c>
      <c r="E24" s="34">
        <v>10.3</v>
      </c>
      <c r="F24" s="35">
        <v>8.98</v>
      </c>
      <c r="G24" s="36">
        <v>2.42</v>
      </c>
      <c r="H24" s="37">
        <v>35.11</v>
      </c>
      <c r="I24" s="38">
        <v>66.803118908382061</v>
      </c>
      <c r="J24" s="39">
        <v>60.782025094835127</v>
      </c>
      <c r="K24" s="39">
        <v>7.86</v>
      </c>
      <c r="L24" s="39">
        <v>109.705</v>
      </c>
      <c r="M24" s="39">
        <v>70.824700000000007</v>
      </c>
      <c r="N24" s="39">
        <v>18.475000000000001</v>
      </c>
      <c r="O24" s="40">
        <v>3</v>
      </c>
    </row>
    <row r="25" spans="1:15" x14ac:dyDescent="0.2">
      <c r="A25" s="32">
        <v>1450964</v>
      </c>
      <c r="B25" s="32">
        <v>17</v>
      </c>
      <c r="C25" s="33" t="s">
        <v>31</v>
      </c>
      <c r="D25" s="34">
        <v>59.708633259999999</v>
      </c>
      <c r="E25" s="34">
        <v>11.05</v>
      </c>
      <c r="F25" s="35">
        <v>6.4</v>
      </c>
      <c r="G25" s="36">
        <v>2.2400000000000002</v>
      </c>
      <c r="H25" s="37">
        <v>32.86</v>
      </c>
      <c r="I25" s="38">
        <v>67.906704971514827</v>
      </c>
      <c r="J25" s="39">
        <v>60.031550265309043</v>
      </c>
      <c r="K25" s="39">
        <v>8.35</v>
      </c>
      <c r="L25" s="39">
        <v>117.48099999999999</v>
      </c>
      <c r="M25" s="39">
        <v>66.143500000000003</v>
      </c>
      <c r="N25" s="39">
        <v>18.656199999999998</v>
      </c>
      <c r="O25" s="40">
        <v>4</v>
      </c>
    </row>
    <row r="26" spans="1:15" x14ac:dyDescent="0.2">
      <c r="A26" s="32">
        <v>1450965</v>
      </c>
      <c r="B26" s="32">
        <v>18</v>
      </c>
      <c r="C26" s="33" t="s">
        <v>32</v>
      </c>
      <c r="D26" s="34">
        <v>61.106537339999988</v>
      </c>
      <c r="E26" s="34">
        <v>10.49</v>
      </c>
      <c r="F26" s="35">
        <v>16.16</v>
      </c>
      <c r="G26" s="36">
        <v>2.31</v>
      </c>
      <c r="H26" s="37">
        <v>32.520000000000003</v>
      </c>
      <c r="I26" s="38">
        <v>67.866887546287273</v>
      </c>
      <c r="J26" s="39">
        <v>57.548998492354087</v>
      </c>
      <c r="K26" s="39">
        <v>7.68</v>
      </c>
      <c r="L26" s="39">
        <v>120.31699999999999</v>
      </c>
      <c r="M26" s="39">
        <v>70.118799999999993</v>
      </c>
      <c r="N26" s="39">
        <v>18.466000000000001</v>
      </c>
      <c r="O26" s="40">
        <v>5</v>
      </c>
    </row>
    <row r="27" spans="1:15" x14ac:dyDescent="0.2">
      <c r="A27" s="32">
        <v>1450966</v>
      </c>
      <c r="B27" s="32">
        <v>19</v>
      </c>
      <c r="C27" s="33" t="s">
        <v>33</v>
      </c>
      <c r="D27" s="34">
        <v>59.448385160000001</v>
      </c>
      <c r="E27" s="34">
        <v>11.56</v>
      </c>
      <c r="F27" s="35">
        <v>13.75</v>
      </c>
      <c r="G27" s="36">
        <v>2.34</v>
      </c>
      <c r="H27" s="37">
        <v>33.799999999999997</v>
      </c>
      <c r="I27" s="38">
        <v>68.900569426193599</v>
      </c>
      <c r="J27" s="39">
        <v>58.571731299004007</v>
      </c>
      <c r="K27" s="39">
        <v>8.42</v>
      </c>
      <c r="L27" s="39">
        <v>113.92700000000001</v>
      </c>
      <c r="M27" s="39">
        <v>64.9358</v>
      </c>
      <c r="N27" s="39">
        <v>18.587</v>
      </c>
      <c r="O27" s="40">
        <v>2</v>
      </c>
    </row>
    <row r="28" spans="1:15" x14ac:dyDescent="0.2">
      <c r="A28" s="32">
        <v>1450967</v>
      </c>
      <c r="B28" s="32">
        <v>20</v>
      </c>
      <c r="C28" s="33" t="s">
        <v>34</v>
      </c>
      <c r="D28" s="34">
        <v>58.682512180000003</v>
      </c>
      <c r="E28" s="34">
        <v>11.03</v>
      </c>
      <c r="F28" s="35">
        <v>8.7200000000000006</v>
      </c>
      <c r="G28" s="36">
        <v>2.69</v>
      </c>
      <c r="H28" s="37">
        <v>40.369999999999997</v>
      </c>
      <c r="I28" s="38">
        <v>67.299824663939219</v>
      </c>
      <c r="J28" s="39">
        <v>58.923143725575343</v>
      </c>
      <c r="K28" s="39">
        <v>8.43</v>
      </c>
      <c r="L28" s="39">
        <v>138.91999999999999</v>
      </c>
      <c r="M28" s="39">
        <v>68.207899999999995</v>
      </c>
      <c r="N28" s="39">
        <v>18.005500000000001</v>
      </c>
      <c r="O28" s="40">
        <v>3</v>
      </c>
    </row>
    <row r="29" spans="1:15" x14ac:dyDescent="0.2">
      <c r="A29" s="32">
        <v>1450968</v>
      </c>
      <c r="B29" s="32">
        <v>21</v>
      </c>
      <c r="C29" s="33" t="s">
        <v>35</v>
      </c>
      <c r="D29" s="34">
        <v>59.017116880000003</v>
      </c>
      <c r="E29" s="34">
        <v>10.79</v>
      </c>
      <c r="F29" s="35">
        <v>16.03</v>
      </c>
      <c r="G29" s="36">
        <v>2.46</v>
      </c>
      <c r="H29" s="37">
        <v>35.1</v>
      </c>
      <c r="I29" s="38">
        <v>68.2163372602473</v>
      </c>
      <c r="J29" s="39">
        <v>57.896239206451149</v>
      </c>
      <c r="K29" s="39">
        <v>8.4600000000000009</v>
      </c>
      <c r="L29" s="39">
        <v>114.318</v>
      </c>
      <c r="M29" s="39">
        <v>69.338999999999999</v>
      </c>
      <c r="N29" s="39">
        <v>18.404</v>
      </c>
      <c r="O29" s="40">
        <v>2</v>
      </c>
    </row>
    <row r="30" spans="1:15" x14ac:dyDescent="0.2">
      <c r="A30" s="32">
        <v>1450969</v>
      </c>
      <c r="B30" s="32">
        <v>22</v>
      </c>
      <c r="C30" s="33" t="s">
        <v>36</v>
      </c>
      <c r="D30" s="34">
        <v>62.355728220000003</v>
      </c>
      <c r="E30" s="34">
        <v>10.37</v>
      </c>
      <c r="F30" s="35">
        <v>25.48</v>
      </c>
      <c r="G30" s="36">
        <v>2.31</v>
      </c>
      <c r="H30" s="37">
        <v>32.51</v>
      </c>
      <c r="I30" s="38">
        <v>68.366700764771778</v>
      </c>
      <c r="J30" s="39">
        <v>56.736729604560033</v>
      </c>
      <c r="K30" s="39">
        <v>7.87</v>
      </c>
      <c r="L30" s="39">
        <v>130.34299999999999</v>
      </c>
      <c r="M30" s="39">
        <v>68.138099999999994</v>
      </c>
      <c r="N30" s="39">
        <v>18.238</v>
      </c>
      <c r="O30" s="40">
        <v>3</v>
      </c>
    </row>
    <row r="31" spans="1:15" x14ac:dyDescent="0.2">
      <c r="A31" s="32">
        <v>1450970</v>
      </c>
      <c r="B31" s="32">
        <v>23</v>
      </c>
      <c r="C31" s="33" t="s">
        <v>37</v>
      </c>
      <c r="D31" s="34">
        <v>60.638090759999997</v>
      </c>
      <c r="E31" s="34">
        <v>11.83</v>
      </c>
      <c r="F31" s="35">
        <v>11.81</v>
      </c>
      <c r="G31" s="36">
        <v>2.4700000000000002</v>
      </c>
      <c r="H31" s="37">
        <v>40.4</v>
      </c>
      <c r="I31" s="38">
        <v>67.425569176882675</v>
      </c>
      <c r="J31" s="39">
        <v>54.473304473304488</v>
      </c>
      <c r="K31" s="39">
        <v>8.89</v>
      </c>
      <c r="L31" s="39">
        <v>116.527</v>
      </c>
      <c r="M31" s="39">
        <v>70.169200000000004</v>
      </c>
      <c r="N31" s="39">
        <v>17.940799999999999</v>
      </c>
      <c r="O31" s="40">
        <v>1</v>
      </c>
    </row>
    <row r="32" spans="1:15" x14ac:dyDescent="0.2">
      <c r="A32" s="32">
        <v>1450971</v>
      </c>
      <c r="B32" s="32">
        <v>24</v>
      </c>
      <c r="C32" s="33" t="s">
        <v>38</v>
      </c>
      <c r="D32" s="34">
        <v>61.954202579999993</v>
      </c>
      <c r="E32" s="34">
        <v>10.49</v>
      </c>
      <c r="F32" s="35">
        <v>17.78</v>
      </c>
      <c r="G32" s="36">
        <v>2.63</v>
      </c>
      <c r="H32" s="37">
        <v>40.51</v>
      </c>
      <c r="I32" s="38">
        <v>68.811229711946183</v>
      </c>
      <c r="J32" s="39">
        <v>54.561552627850958</v>
      </c>
      <c r="K32" s="39">
        <v>8.15</v>
      </c>
      <c r="L32" s="39">
        <v>130.07599999999999</v>
      </c>
      <c r="M32" s="39">
        <v>69.592799999999997</v>
      </c>
      <c r="N32" s="39">
        <v>17.9818</v>
      </c>
      <c r="O32" s="40">
        <v>3</v>
      </c>
    </row>
    <row r="33" spans="1:16" x14ac:dyDescent="0.2">
      <c r="A33" s="32">
        <v>1450972</v>
      </c>
      <c r="B33" s="32">
        <v>25</v>
      </c>
      <c r="C33" s="33" t="s">
        <v>39</v>
      </c>
      <c r="D33" s="34">
        <v>58.86840368</v>
      </c>
      <c r="E33" s="34">
        <v>10.57</v>
      </c>
      <c r="F33" s="35">
        <v>13.63</v>
      </c>
      <c r="G33" s="36">
        <v>2.52</v>
      </c>
      <c r="H33" s="37">
        <v>38.07</v>
      </c>
      <c r="I33" s="38">
        <v>69.291492057304353</v>
      </c>
      <c r="J33" s="39">
        <v>58.699015471167371</v>
      </c>
      <c r="K33" s="39">
        <v>8.35</v>
      </c>
      <c r="L33" s="39">
        <v>127.703</v>
      </c>
      <c r="M33" s="39">
        <v>67.771900000000002</v>
      </c>
      <c r="N33" s="39">
        <v>18.8185</v>
      </c>
      <c r="O33" s="40">
        <v>2</v>
      </c>
    </row>
    <row r="34" spans="1:16" x14ac:dyDescent="0.2">
      <c r="A34" s="32">
        <v>1450973</v>
      </c>
      <c r="B34" s="32">
        <v>26</v>
      </c>
      <c r="C34" s="33" t="s">
        <v>40</v>
      </c>
      <c r="D34" s="34">
        <v>59.716068919999998</v>
      </c>
      <c r="E34" s="34">
        <v>10.27</v>
      </c>
      <c r="F34" s="35">
        <v>26.11</v>
      </c>
      <c r="G34" s="36">
        <v>2.37</v>
      </c>
      <c r="H34" s="37">
        <v>32.6</v>
      </c>
      <c r="I34" s="38">
        <v>67.708739758095987</v>
      </c>
      <c r="J34" s="39">
        <v>59.295541309515229</v>
      </c>
      <c r="K34" s="39">
        <v>8.0500000000000007</v>
      </c>
      <c r="L34" s="39">
        <v>105.902</v>
      </c>
      <c r="M34" s="39">
        <v>67.211600000000004</v>
      </c>
      <c r="N34" s="39">
        <v>17.853300000000001</v>
      </c>
      <c r="O34" s="40">
        <v>2</v>
      </c>
    </row>
    <row r="35" spans="1:16" x14ac:dyDescent="0.2">
      <c r="A35" s="32">
        <v>1450974</v>
      </c>
      <c r="B35" s="32">
        <v>27</v>
      </c>
      <c r="C35" s="33" t="s">
        <v>41</v>
      </c>
      <c r="D35" s="34">
        <v>60.823982259999987</v>
      </c>
      <c r="E35" s="34">
        <v>10.77</v>
      </c>
      <c r="F35" s="35">
        <v>17.600000000000001</v>
      </c>
      <c r="G35" s="36">
        <v>2.4300000000000002</v>
      </c>
      <c r="H35" s="37">
        <v>35.450000000000003</v>
      </c>
      <c r="I35" s="38">
        <v>68.511301636788772</v>
      </c>
      <c r="J35" s="39">
        <v>54.685722411831627</v>
      </c>
      <c r="K35" s="39">
        <v>8.2799999999999994</v>
      </c>
      <c r="L35" s="39">
        <v>112.27200000000001</v>
      </c>
      <c r="M35" s="39">
        <v>66.873000000000005</v>
      </c>
      <c r="N35" s="39">
        <v>18.2348</v>
      </c>
      <c r="O35" s="40">
        <v>1</v>
      </c>
    </row>
    <row r="36" spans="1:16" x14ac:dyDescent="0.2">
      <c r="A36" s="32">
        <v>1450975</v>
      </c>
      <c r="B36" s="32">
        <v>28</v>
      </c>
      <c r="C36" s="33" t="s">
        <v>42</v>
      </c>
      <c r="D36" s="34">
        <v>58.280986540000001</v>
      </c>
      <c r="E36" s="34">
        <v>10.93</v>
      </c>
      <c r="F36" s="35">
        <v>14.32</v>
      </c>
      <c r="G36" s="36">
        <v>2.4</v>
      </c>
      <c r="H36" s="37">
        <v>33.67</v>
      </c>
      <c r="I36" s="38">
        <v>69.163533375653103</v>
      </c>
      <c r="J36" s="39">
        <v>59.637108161536283</v>
      </c>
      <c r="K36" s="39">
        <v>8.16</v>
      </c>
      <c r="L36" s="39">
        <v>105.85299999999999</v>
      </c>
      <c r="M36" s="39">
        <v>65.925899999999999</v>
      </c>
      <c r="N36" s="39">
        <v>18.54</v>
      </c>
      <c r="O36" s="40">
        <v>4</v>
      </c>
    </row>
    <row r="37" spans="1:16" x14ac:dyDescent="0.2">
      <c r="A37" s="32">
        <v>1450976</v>
      </c>
      <c r="B37" s="32">
        <v>29</v>
      </c>
      <c r="C37" s="33" t="s">
        <v>43</v>
      </c>
      <c r="D37" s="34">
        <v>59.567355719999988</v>
      </c>
      <c r="E37" s="34">
        <v>11.79</v>
      </c>
      <c r="F37" s="35">
        <v>7.04</v>
      </c>
      <c r="G37" s="36">
        <v>2.4300000000000002</v>
      </c>
      <c r="H37" s="37">
        <v>38.020000000000003</v>
      </c>
      <c r="I37" s="38">
        <v>67.689001758155882</v>
      </c>
      <c r="J37" s="39">
        <v>59.191919191919183</v>
      </c>
      <c r="K37" s="39">
        <v>8.61</v>
      </c>
      <c r="L37" s="39">
        <v>118.048</v>
      </c>
      <c r="M37" s="39">
        <v>70.708699999999993</v>
      </c>
      <c r="N37" s="39">
        <v>17.9468</v>
      </c>
      <c r="O37" s="40">
        <v>2</v>
      </c>
    </row>
    <row r="38" spans="1:16" x14ac:dyDescent="0.2">
      <c r="A38" s="32">
        <v>1450977</v>
      </c>
      <c r="B38" s="32">
        <v>30</v>
      </c>
      <c r="C38" s="33" t="s">
        <v>44</v>
      </c>
      <c r="D38" s="34">
        <v>61.366785440000001</v>
      </c>
      <c r="E38" s="34">
        <v>11.31</v>
      </c>
      <c r="F38" s="35">
        <v>16.7</v>
      </c>
      <c r="G38" s="36">
        <v>2.54</v>
      </c>
      <c r="H38" s="37">
        <v>37.65</v>
      </c>
      <c r="I38" s="38">
        <v>67.755321226322991</v>
      </c>
      <c r="J38" s="39">
        <v>54.75898839974063</v>
      </c>
      <c r="K38" s="39">
        <v>8.5299999999999994</v>
      </c>
      <c r="L38" s="39">
        <v>127.542</v>
      </c>
      <c r="M38" s="39">
        <v>67.249099999999999</v>
      </c>
      <c r="N38" s="39">
        <v>18.212499999999999</v>
      </c>
      <c r="O38" s="40">
        <v>2</v>
      </c>
    </row>
    <row r="39" spans="1:16" x14ac:dyDescent="0.2">
      <c r="A39" s="32">
        <v>1450978</v>
      </c>
      <c r="B39" s="32">
        <v>31</v>
      </c>
      <c r="C39" s="33" t="s">
        <v>45</v>
      </c>
      <c r="D39" s="34">
        <v>60.95782414</v>
      </c>
      <c r="E39" s="34">
        <v>11.07</v>
      </c>
      <c r="F39" s="35">
        <v>25.99</v>
      </c>
      <c r="G39" s="36">
        <v>2.21</v>
      </c>
      <c r="H39" s="37">
        <v>32.14</v>
      </c>
      <c r="I39" s="38">
        <v>68.384394330524572</v>
      </c>
      <c r="J39" s="39">
        <v>53.554131054131062</v>
      </c>
      <c r="K39" s="39">
        <v>8.6999999999999993</v>
      </c>
      <c r="L39" s="39">
        <v>136.79</v>
      </c>
      <c r="M39" s="39">
        <v>66.061499999999995</v>
      </c>
      <c r="N39" s="39">
        <v>17.403500000000001</v>
      </c>
      <c r="O39" s="40">
        <v>2</v>
      </c>
    </row>
    <row r="40" spans="1:16" x14ac:dyDescent="0.2">
      <c r="A40" s="32">
        <v>1450979</v>
      </c>
      <c r="B40" s="32">
        <v>32</v>
      </c>
      <c r="C40" s="33" t="s">
        <v>46</v>
      </c>
      <c r="D40" s="34">
        <v>60.072980599999987</v>
      </c>
      <c r="E40" s="34">
        <v>10.74</v>
      </c>
      <c r="F40" s="35">
        <v>18.32</v>
      </c>
      <c r="G40" s="36">
        <v>2.2999999999999998</v>
      </c>
      <c r="H40" s="37">
        <v>34</v>
      </c>
      <c r="I40" s="38">
        <v>65.471725683113348</v>
      </c>
      <c r="J40" s="39">
        <v>61.121856866537733</v>
      </c>
      <c r="K40" s="39">
        <v>8.0399999999999991</v>
      </c>
      <c r="L40" s="39">
        <v>127.34</v>
      </c>
      <c r="M40" s="39">
        <v>73.8386</v>
      </c>
      <c r="N40" s="39">
        <v>18.440999999999999</v>
      </c>
      <c r="O40" s="40">
        <v>2</v>
      </c>
    </row>
    <row r="41" spans="1:16" x14ac:dyDescent="0.2">
      <c r="A41" s="32">
        <v>1450980</v>
      </c>
      <c r="B41" s="32">
        <v>33</v>
      </c>
      <c r="C41" s="33" t="s">
        <v>47</v>
      </c>
      <c r="D41" s="34">
        <v>59.701197599999993</v>
      </c>
      <c r="E41" s="34">
        <v>9.8699999999999992</v>
      </c>
      <c r="F41" s="35">
        <v>11.32</v>
      </c>
      <c r="G41" s="36">
        <v>2.3199999999999998</v>
      </c>
      <c r="H41" s="37">
        <v>33.68</v>
      </c>
      <c r="I41" s="38">
        <v>69.140873306928754</v>
      </c>
      <c r="J41" s="39">
        <v>61.697312588401701</v>
      </c>
      <c r="K41" s="39">
        <v>7.28</v>
      </c>
      <c r="L41" s="39">
        <v>91.506399999999999</v>
      </c>
      <c r="M41" s="39">
        <v>67.191000000000003</v>
      </c>
      <c r="N41" s="39">
        <v>18.164200000000001</v>
      </c>
      <c r="O41" s="40">
        <v>5</v>
      </c>
    </row>
    <row r="42" spans="1:16" x14ac:dyDescent="0.2">
      <c r="A42" s="41"/>
      <c r="B42" s="41"/>
      <c r="C42" s="42"/>
      <c r="D42" s="43"/>
      <c r="E42" s="43"/>
      <c r="F42" s="44"/>
      <c r="G42" s="43"/>
      <c r="H42" s="43"/>
      <c r="I42" s="45"/>
      <c r="J42" s="43"/>
      <c r="K42" s="43"/>
      <c r="L42" s="43"/>
      <c r="M42" s="43"/>
      <c r="N42" s="43"/>
      <c r="O42" s="40"/>
    </row>
    <row r="43" spans="1:16" x14ac:dyDescent="0.2">
      <c r="A43" s="41"/>
      <c r="B43" s="41"/>
      <c r="C43" s="41" t="s">
        <v>48</v>
      </c>
      <c r="D43" s="39">
        <f>AVERAGE(D9:D41)</f>
        <v>60.511459216969691</v>
      </c>
      <c r="E43" s="39">
        <f>AVERAGE(E9:E41)</f>
        <v>10.899696969696972</v>
      </c>
      <c r="F43" s="39">
        <f t="shared" ref="F43:O43" si="0">AVERAGE(F9:F41)</f>
        <v>15.532121212121217</v>
      </c>
      <c r="G43" s="39">
        <f t="shared" si="0"/>
        <v>2.415454545454546</v>
      </c>
      <c r="H43" s="39">
        <f t="shared" si="0"/>
        <v>36.12848484848486</v>
      </c>
      <c r="I43" s="39">
        <f t="shared" si="0"/>
        <v>67.890595601195045</v>
      </c>
      <c r="J43" s="39">
        <f t="shared" si="0"/>
        <v>57.296278135608183</v>
      </c>
      <c r="K43" s="39">
        <f t="shared" si="0"/>
        <v>8.3321212121212138</v>
      </c>
      <c r="L43" s="39">
        <f t="shared" si="0"/>
        <v>119.06607272727274</v>
      </c>
      <c r="M43" s="39">
        <f t="shared" si="0"/>
        <v>69.536739393939371</v>
      </c>
      <c r="N43" s="39">
        <f t="shared" si="0"/>
        <v>18.185736363636369</v>
      </c>
      <c r="O43" s="39">
        <f t="shared" si="0"/>
        <v>2.606060606060606</v>
      </c>
    </row>
    <row r="44" spans="1:16" x14ac:dyDescent="0.2">
      <c r="A44" s="46"/>
      <c r="B44" s="46"/>
      <c r="C44" s="46" t="s">
        <v>49</v>
      </c>
      <c r="D44" s="47">
        <f>_xlfn.STDEV.S(D9:D41)</f>
        <v>1.0940129111702197</v>
      </c>
      <c r="E44" s="47">
        <f t="shared" ref="E44:O44" si="1">_xlfn.STDEV.S(E9:E41)</f>
        <v>0.4539994827122939</v>
      </c>
      <c r="F44" s="47">
        <f t="shared" si="1"/>
        <v>5.7602841496620938</v>
      </c>
      <c r="G44" s="47">
        <f t="shared" si="1"/>
        <v>0.14682240354189202</v>
      </c>
      <c r="H44" s="47">
        <f t="shared" si="1"/>
        <v>3.4225329812254195</v>
      </c>
      <c r="I44" s="47">
        <f t="shared" si="1"/>
        <v>1.1700291997169388</v>
      </c>
      <c r="J44" s="47">
        <f t="shared" si="1"/>
        <v>2.7234386762176781</v>
      </c>
      <c r="K44" s="47">
        <f t="shared" si="1"/>
        <v>0.3663567043858823</v>
      </c>
      <c r="L44" s="47">
        <f t="shared" si="1"/>
        <v>12.227128232419915</v>
      </c>
      <c r="M44" s="47">
        <f t="shared" si="1"/>
        <v>2.7257618494582609</v>
      </c>
      <c r="N44" s="47">
        <f t="shared" si="1"/>
        <v>0.31094391055520532</v>
      </c>
      <c r="O44" s="47">
        <f t="shared" si="1"/>
        <v>1.3214431963622655</v>
      </c>
    </row>
    <row r="47" spans="1:16" x14ac:dyDescent="0.2">
      <c r="A47" s="48" t="s">
        <v>74</v>
      </c>
      <c r="B47" s="7"/>
    </row>
    <row r="48" spans="1:16" ht="41.25" customHeight="1" thickBot="1" x14ac:dyDescent="0.25">
      <c r="A48" s="11" t="s">
        <v>4</v>
      </c>
      <c r="B48" s="11" t="s">
        <v>5</v>
      </c>
      <c r="C48" s="12" t="s">
        <v>6</v>
      </c>
      <c r="D48" s="13" t="s">
        <v>7</v>
      </c>
      <c r="E48" s="13" t="s">
        <v>75</v>
      </c>
      <c r="F48" s="13" t="s">
        <v>76</v>
      </c>
      <c r="G48" s="13" t="s">
        <v>77</v>
      </c>
      <c r="H48" s="13" t="s">
        <v>78</v>
      </c>
      <c r="I48" s="11" t="s">
        <v>8</v>
      </c>
      <c r="J48" s="14" t="s">
        <v>9</v>
      </c>
      <c r="K48" s="11" t="s">
        <v>10</v>
      </c>
      <c r="L48" s="13" t="s">
        <v>11</v>
      </c>
      <c r="M48" s="11" t="s">
        <v>12</v>
      </c>
      <c r="N48" s="13" t="s">
        <v>13</v>
      </c>
      <c r="O48" s="11" t="s">
        <v>14</v>
      </c>
      <c r="P48" s="49" t="s">
        <v>50</v>
      </c>
    </row>
    <row r="49" spans="1:16" x14ac:dyDescent="0.2">
      <c r="A49" s="50">
        <v>1450948</v>
      </c>
      <c r="B49" s="50">
        <v>1</v>
      </c>
      <c r="C49" s="51" t="s">
        <v>15</v>
      </c>
      <c r="D49" s="52">
        <f>(D9-D$9)/D$44</f>
        <v>0</v>
      </c>
      <c r="E49" s="52">
        <f t="shared" ref="E49:O49" si="2">(E9-E$9)/E$44</f>
        <v>0</v>
      </c>
      <c r="F49" s="52">
        <f t="shared" si="2"/>
        <v>0</v>
      </c>
      <c r="G49" s="53">
        <f t="shared" si="2"/>
        <v>0</v>
      </c>
      <c r="H49" s="52">
        <f t="shared" si="2"/>
        <v>0</v>
      </c>
      <c r="I49" s="52">
        <f t="shared" si="2"/>
        <v>0</v>
      </c>
      <c r="J49" s="52">
        <f t="shared" si="2"/>
        <v>0</v>
      </c>
      <c r="K49" s="52">
        <f t="shared" si="2"/>
        <v>0</v>
      </c>
      <c r="L49" s="52">
        <f t="shared" si="2"/>
        <v>0</v>
      </c>
      <c r="M49" s="52">
        <f t="shared" si="2"/>
        <v>0</v>
      </c>
      <c r="N49" s="52">
        <f t="shared" si="2"/>
        <v>0</v>
      </c>
      <c r="O49" s="52">
        <f t="shared" si="2"/>
        <v>0</v>
      </c>
      <c r="P49" s="54">
        <f>0.15*D49+(-0.1*F49)+0.4*I49+0.15*J49+(-0.2*M49)</f>
        <v>0</v>
      </c>
    </row>
    <row r="50" spans="1:16" x14ac:dyDescent="0.2">
      <c r="A50" s="55">
        <v>1450949</v>
      </c>
      <c r="B50" s="55">
        <v>2</v>
      </c>
      <c r="C50" s="56" t="s">
        <v>16</v>
      </c>
      <c r="D50" s="57">
        <f t="shared" ref="D50:O50" si="3">(D10-D$9)/D$44</f>
        <v>-1.4816771022072366</v>
      </c>
      <c r="E50" s="57">
        <f t="shared" si="3"/>
        <v>1.5638784338658338</v>
      </c>
      <c r="F50" s="57">
        <f t="shared" si="3"/>
        <v>1.2412582112671349</v>
      </c>
      <c r="G50" s="58">
        <f t="shared" si="3"/>
        <v>-0.34054748317571332</v>
      </c>
      <c r="H50" s="57">
        <f t="shared" si="3"/>
        <v>-0.42074101488553473</v>
      </c>
      <c r="I50" s="57">
        <f t="shared" si="3"/>
        <v>-2.3192846260407047</v>
      </c>
      <c r="J50" s="57">
        <f t="shared" si="3"/>
        <v>-1.4800922487186636</v>
      </c>
      <c r="K50" s="57">
        <f t="shared" si="3"/>
        <v>1.3920858930503384</v>
      </c>
      <c r="L50" s="57">
        <f t="shared" si="3"/>
        <v>0.89080606606546853</v>
      </c>
      <c r="M50" s="57">
        <f t="shared" si="3"/>
        <v>1.2898412239127772</v>
      </c>
      <c r="N50" s="57">
        <f t="shared" si="3"/>
        <v>-1.7208891437833695</v>
      </c>
      <c r="O50" s="57">
        <f t="shared" si="3"/>
        <v>-2.2702451442926561</v>
      </c>
      <c r="P50" s="59">
        <f t="shared" ref="P50:P81" si="4">0.15*D50+(-0.1*F50)+0.4*I50+0.15*J50+(-0.2*M50)</f>
        <v>-1.754073318964436</v>
      </c>
    </row>
    <row r="51" spans="1:16" x14ac:dyDescent="0.2">
      <c r="A51" s="55">
        <v>1450950</v>
      </c>
      <c r="B51" s="55">
        <v>3</v>
      </c>
      <c r="C51" s="56" t="s">
        <v>17</v>
      </c>
      <c r="D51" s="57">
        <f t="shared" ref="D51:O51" si="5">(D11-D$9)/D$44</f>
        <v>0.36702093357426691</v>
      </c>
      <c r="E51" s="57">
        <f t="shared" si="5"/>
        <v>1.2334815816406572</v>
      </c>
      <c r="F51" s="57">
        <f t="shared" si="5"/>
        <v>1.1666091160440764</v>
      </c>
      <c r="G51" s="58">
        <f t="shared" si="5"/>
        <v>-0.88542345625684926</v>
      </c>
      <c r="H51" s="57">
        <f t="shared" si="5"/>
        <v>-2.2088903281490615</v>
      </c>
      <c r="I51" s="57">
        <f t="shared" si="5"/>
        <v>-2.5689343057701235</v>
      </c>
      <c r="J51" s="57">
        <f t="shared" si="5"/>
        <v>-8.6504943964041833E-2</v>
      </c>
      <c r="K51" s="57">
        <f t="shared" si="5"/>
        <v>0.30025382006967938</v>
      </c>
      <c r="L51" s="57">
        <f t="shared" si="5"/>
        <v>1.1972557841656619</v>
      </c>
      <c r="M51" s="57">
        <f t="shared" si="5"/>
        <v>0.99344702492559955</v>
      </c>
      <c r="N51" s="57">
        <f t="shared" si="5"/>
        <v>-1.0493854001429888</v>
      </c>
      <c r="O51" s="57">
        <f t="shared" si="5"/>
        <v>-2.2702451442926561</v>
      </c>
      <c r="P51" s="59">
        <f t="shared" si="4"/>
        <v>-1.3008466404560435</v>
      </c>
    </row>
    <row r="52" spans="1:16" x14ac:dyDescent="0.2">
      <c r="A52" s="55">
        <v>1450951</v>
      </c>
      <c r="B52" s="55">
        <v>4</v>
      </c>
      <c r="C52" s="56" t="s">
        <v>18</v>
      </c>
      <c r="D52" s="57">
        <f t="shared" ref="D52:O52" si="6">(D12-D$9)/D$44</f>
        <v>0.34663088170903961</v>
      </c>
      <c r="E52" s="57">
        <f t="shared" si="6"/>
        <v>-0.48458204993025528</v>
      </c>
      <c r="F52" s="57">
        <f t="shared" si="6"/>
        <v>0.67704993341843711</v>
      </c>
      <c r="G52" s="58">
        <f t="shared" si="6"/>
        <v>0.40865697981085419</v>
      </c>
      <c r="H52" s="57">
        <f t="shared" si="6"/>
        <v>0.56975345765749663</v>
      </c>
      <c r="I52" s="57">
        <f t="shared" si="6"/>
        <v>-0.28778938362021911</v>
      </c>
      <c r="J52" s="57">
        <f t="shared" si="6"/>
        <v>-0.61435785288062794</v>
      </c>
      <c r="K52" s="57">
        <f t="shared" si="6"/>
        <v>-0.60050764013936364</v>
      </c>
      <c r="L52" s="57">
        <f t="shared" si="6"/>
        <v>-0.4427041163801298</v>
      </c>
      <c r="M52" s="57">
        <f t="shared" si="6"/>
        <v>-0.73197884121701184</v>
      </c>
      <c r="N52" s="57">
        <f t="shared" si="6"/>
        <v>-1.9842806984009356</v>
      </c>
      <c r="O52" s="57">
        <f t="shared" si="6"/>
        <v>-2.2702451442926561</v>
      </c>
      <c r="P52" s="59">
        <f t="shared" si="4"/>
        <v>-7.6584024222267261E-2</v>
      </c>
    </row>
    <row r="53" spans="1:16" x14ac:dyDescent="0.2">
      <c r="A53" s="46">
        <v>1450952</v>
      </c>
      <c r="B53" s="46">
        <v>5</v>
      </c>
      <c r="C53" s="60" t="s">
        <v>19</v>
      </c>
      <c r="D53" s="57">
        <f t="shared" ref="D53:O53" si="7">(D13-D$9)/D$44</f>
        <v>-0.84958549438489117</v>
      </c>
      <c r="E53" s="57">
        <f t="shared" si="7"/>
        <v>-0.33039685222517651</v>
      </c>
      <c r="F53" s="57">
        <f t="shared" si="7"/>
        <v>0.23089138755039029</v>
      </c>
      <c r="G53" s="58">
        <f t="shared" si="7"/>
        <v>0.40865697981085419</v>
      </c>
      <c r="H53" s="57">
        <f t="shared" si="7"/>
        <v>-0.77720215249689073</v>
      </c>
      <c r="I53" s="57">
        <f t="shared" si="7"/>
        <v>-1.9965850014109092</v>
      </c>
      <c r="J53" s="57">
        <f t="shared" si="7"/>
        <v>-0.92097337910786614</v>
      </c>
      <c r="K53" s="57">
        <f t="shared" si="7"/>
        <v>0.19107061277161594</v>
      </c>
      <c r="L53" s="57">
        <f t="shared" si="7"/>
        <v>0.77000909952317154</v>
      </c>
      <c r="M53" s="57">
        <f t="shared" si="7"/>
        <v>0.10411768000069559</v>
      </c>
      <c r="N53" s="57">
        <f t="shared" si="7"/>
        <v>-1.5102402203712766</v>
      </c>
      <c r="O53" s="57">
        <f t="shared" si="7"/>
        <v>-2.2702451442926561</v>
      </c>
      <c r="P53" s="61">
        <f t="shared" si="4"/>
        <v>-1.1081305063434554</v>
      </c>
    </row>
    <row r="54" spans="1:16" x14ac:dyDescent="0.2">
      <c r="A54" s="46">
        <v>1450953</v>
      </c>
      <c r="B54" s="46">
        <v>6</v>
      </c>
      <c r="C54" s="60" t="s">
        <v>20</v>
      </c>
      <c r="D54" s="57">
        <f t="shared" ref="D54:O54" si="8">(D14-D$9)/D$44</f>
        <v>0.95833243766615761</v>
      </c>
      <c r="E54" s="57">
        <f t="shared" si="8"/>
        <v>1.2334815816406572</v>
      </c>
      <c r="F54" s="57">
        <f t="shared" si="8"/>
        <v>1.1683451415143802</v>
      </c>
      <c r="G54" s="58">
        <f t="shared" si="8"/>
        <v>-3.9503508048382541</v>
      </c>
      <c r="H54" s="57">
        <f t="shared" si="8"/>
        <v>0.89991828183850575</v>
      </c>
      <c r="I54" s="57">
        <f t="shared" si="8"/>
        <v>-2.9729494824996037</v>
      </c>
      <c r="J54" s="57">
        <f t="shared" si="8"/>
        <v>-0.25722437337807219</v>
      </c>
      <c r="K54" s="57">
        <f t="shared" si="8"/>
        <v>1.0372404693316273</v>
      </c>
      <c r="L54" s="57">
        <f t="shared" si="8"/>
        <v>0.36402660668907488</v>
      </c>
      <c r="M54" s="57">
        <f t="shared" si="8"/>
        <v>2.0556821576740636</v>
      </c>
      <c r="N54" s="57">
        <f t="shared" si="8"/>
        <v>-2.5062397864892145</v>
      </c>
      <c r="O54" s="57">
        <f t="shared" si="8"/>
        <v>-1.5134967628617706</v>
      </c>
      <c r="P54" s="61">
        <f t="shared" si="4"/>
        <v>-1.6119845290428794</v>
      </c>
    </row>
    <row r="55" spans="1:16" x14ac:dyDescent="0.2">
      <c r="A55" s="46">
        <v>1450954</v>
      </c>
      <c r="B55" s="46">
        <v>7</v>
      </c>
      <c r="C55" s="60" t="s">
        <v>21</v>
      </c>
      <c r="D55" s="57">
        <f t="shared" ref="D55:O55" si="9">(D15-D$9)/D$44</f>
        <v>0.21749388656252638</v>
      </c>
      <c r="E55" s="57">
        <f t="shared" si="9"/>
        <v>0.66079370445035301</v>
      </c>
      <c r="F55" s="57">
        <f t="shared" si="9"/>
        <v>0.80898786916151755</v>
      </c>
      <c r="G55" s="58">
        <f t="shared" si="9"/>
        <v>0.34054748317571032</v>
      </c>
      <c r="H55" s="57">
        <f t="shared" si="9"/>
        <v>0.84732565497781387</v>
      </c>
      <c r="I55" s="57">
        <f t="shared" si="9"/>
        <v>-0.62757582956018343</v>
      </c>
      <c r="J55" s="57">
        <f t="shared" si="9"/>
        <v>-1.9313390997139235</v>
      </c>
      <c r="K55" s="57">
        <f t="shared" si="9"/>
        <v>0.38214122554323188</v>
      </c>
      <c r="L55" s="57">
        <f t="shared" si="9"/>
        <v>1.2999781876708243</v>
      </c>
      <c r="M55" s="57">
        <f t="shared" si="9"/>
        <v>0.73403331270398864</v>
      </c>
      <c r="N55" s="57">
        <f t="shared" si="9"/>
        <v>-1.3323946407577116</v>
      </c>
      <c r="O55" s="57">
        <f t="shared" si="9"/>
        <v>-0.7567483814308853</v>
      </c>
      <c r="P55" s="61">
        <f t="shared" si="4"/>
        <v>-0.73581256325373245</v>
      </c>
    </row>
    <row r="56" spans="1:16" x14ac:dyDescent="0.2">
      <c r="A56" s="46">
        <v>1450955</v>
      </c>
      <c r="B56" s="46">
        <v>8</v>
      </c>
      <c r="C56" s="60" t="s">
        <v>22</v>
      </c>
      <c r="D56" s="57">
        <f t="shared" ref="D56:O56" si="10">(D16-D$9)/D$44</f>
        <v>-0.11554362723635736</v>
      </c>
      <c r="E56" s="57">
        <f t="shared" si="10"/>
        <v>0.74889953171039803</v>
      </c>
      <c r="F56" s="57">
        <f t="shared" si="10"/>
        <v>1.6613763750806267</v>
      </c>
      <c r="G56" s="58">
        <f t="shared" si="10"/>
        <v>-0.74920446298656451</v>
      </c>
      <c r="H56" s="57">
        <f t="shared" si="10"/>
        <v>-0.55222258203726537</v>
      </c>
      <c r="I56" s="57">
        <f t="shared" si="10"/>
        <v>-2.3024589185487754</v>
      </c>
      <c r="J56" s="57">
        <f t="shared" si="10"/>
        <v>-0.88025476655077328</v>
      </c>
      <c r="K56" s="57">
        <f t="shared" si="10"/>
        <v>0.70969084743742716</v>
      </c>
      <c r="L56" s="57">
        <f t="shared" si="10"/>
        <v>-0.56799927734343258</v>
      </c>
      <c r="M56" s="57">
        <f t="shared" si="10"/>
        <v>0.22925700575206465</v>
      </c>
      <c r="N56" s="57">
        <f t="shared" si="10"/>
        <v>-0.93746810953625659</v>
      </c>
      <c r="O56" s="57">
        <f t="shared" si="10"/>
        <v>-0.7567483814308853</v>
      </c>
      <c r="P56" s="61">
        <f t="shared" si="4"/>
        <v>-1.2823423651460555</v>
      </c>
    </row>
    <row r="57" spans="1:16" x14ac:dyDescent="0.2">
      <c r="A57" s="46">
        <v>1450956</v>
      </c>
      <c r="B57" s="46">
        <v>9</v>
      </c>
      <c r="C57" s="60" t="s">
        <v>23</v>
      </c>
      <c r="D57" s="57">
        <f t="shared" ref="D57:O57" si="11">(D17-D$9)/D$44</f>
        <v>0.46217450894537748</v>
      </c>
      <c r="E57" s="57">
        <f t="shared" si="11"/>
        <v>1.1674022111956235</v>
      </c>
      <c r="F57" s="57">
        <f t="shared" si="11"/>
        <v>2.2550970859244868</v>
      </c>
      <c r="G57" s="58">
        <f t="shared" si="11"/>
        <v>-1.9070659057839863</v>
      </c>
      <c r="H57" s="57">
        <f t="shared" si="11"/>
        <v>-1.9079436300017685</v>
      </c>
      <c r="I57" s="57">
        <f t="shared" si="11"/>
        <v>-2.8617313331879699</v>
      </c>
      <c r="J57" s="57">
        <f t="shared" si="11"/>
        <v>-1.1936369430641569</v>
      </c>
      <c r="K57" s="57">
        <f t="shared" si="11"/>
        <v>1.2010152802787224</v>
      </c>
      <c r="L57" s="57">
        <f t="shared" si="11"/>
        <v>0.17493887030059166</v>
      </c>
      <c r="M57" s="57">
        <f t="shared" si="11"/>
        <v>-0.46871299495732272</v>
      </c>
      <c r="N57" s="57">
        <f t="shared" si="11"/>
        <v>-0.68275979298300837</v>
      </c>
      <c r="O57" s="57">
        <f t="shared" si="11"/>
        <v>0</v>
      </c>
      <c r="P57" s="61">
        <f t="shared" si="4"/>
        <v>-1.3861790079939891</v>
      </c>
    </row>
    <row r="58" spans="1:16" x14ac:dyDescent="0.2">
      <c r="A58" s="46">
        <v>1450957</v>
      </c>
      <c r="B58" s="46">
        <v>10</v>
      </c>
      <c r="C58" s="60" t="s">
        <v>24</v>
      </c>
      <c r="D58" s="57">
        <f t="shared" ref="D58:O58" si="12">(D18-D$9)/D$44</f>
        <v>0.63209160782236484</v>
      </c>
      <c r="E58" s="57">
        <f t="shared" si="12"/>
        <v>2.2907515087612205</v>
      </c>
      <c r="F58" s="57">
        <f t="shared" si="12"/>
        <v>2.2481529840432724</v>
      </c>
      <c r="G58" s="58">
        <f t="shared" si="12"/>
        <v>-1.2940804360677034</v>
      </c>
      <c r="H58" s="57">
        <f t="shared" si="12"/>
        <v>-2.261482955009753</v>
      </c>
      <c r="I58" s="57">
        <f t="shared" si="12"/>
        <v>-3.1417243855922639</v>
      </c>
      <c r="J58" s="57">
        <f t="shared" si="12"/>
        <v>-0.17134373834670305</v>
      </c>
      <c r="K58" s="57">
        <f t="shared" si="12"/>
        <v>2.1563683441367973</v>
      </c>
      <c r="L58" s="57">
        <f t="shared" si="12"/>
        <v>2.7580474629017413</v>
      </c>
      <c r="M58" s="57">
        <f t="shared" si="12"/>
        <v>0.47139114528856529</v>
      </c>
      <c r="N58" s="57">
        <f t="shared" si="12"/>
        <v>-3.5151034089987352</v>
      </c>
      <c r="O58" s="57">
        <f t="shared" si="12"/>
        <v>-2.2702451442926561</v>
      </c>
      <c r="P58" s="61">
        <f t="shared" si="4"/>
        <v>-1.5066711012775966</v>
      </c>
    </row>
    <row r="59" spans="1:16" x14ac:dyDescent="0.2">
      <c r="A59" s="46">
        <v>1450958</v>
      </c>
      <c r="B59" s="46">
        <v>11</v>
      </c>
      <c r="C59" s="60" t="s">
        <v>25</v>
      </c>
      <c r="D59" s="57">
        <f t="shared" ref="D59:O59" si="13">(D19-D$9)/D$44</f>
        <v>-7.4763523505870275E-2</v>
      </c>
      <c r="E59" s="57">
        <f t="shared" si="13"/>
        <v>1.211455124825646</v>
      </c>
      <c r="F59" s="57">
        <f t="shared" si="13"/>
        <v>3.6508615640486504</v>
      </c>
      <c r="G59" s="58">
        <f t="shared" si="13"/>
        <v>-1.430299429337988</v>
      </c>
      <c r="H59" s="57">
        <f t="shared" si="13"/>
        <v>-2.0423470097568703</v>
      </c>
      <c r="I59" s="57">
        <f t="shared" si="13"/>
        <v>8.4118352235085334E-2</v>
      </c>
      <c r="J59" s="57">
        <f t="shared" si="13"/>
        <v>-2.9987865599103363</v>
      </c>
      <c r="K59" s="57">
        <f t="shared" si="13"/>
        <v>0.81887405473549546</v>
      </c>
      <c r="L59" s="57">
        <f t="shared" si="13"/>
        <v>-0.24044893814106436</v>
      </c>
      <c r="M59" s="57">
        <f t="shared" si="13"/>
        <v>-0.54340770830525287</v>
      </c>
      <c r="N59" s="57">
        <f t="shared" si="13"/>
        <v>-1.8057919159677818</v>
      </c>
      <c r="O59" s="57">
        <f t="shared" si="13"/>
        <v>-0.7567483814308853</v>
      </c>
      <c r="P59" s="61">
        <f t="shared" si="4"/>
        <v>-0.68378978636221133</v>
      </c>
    </row>
    <row r="60" spans="1:16" x14ac:dyDescent="0.2">
      <c r="A60" s="46">
        <v>1450959</v>
      </c>
      <c r="B60" s="46">
        <v>12</v>
      </c>
      <c r="C60" s="60" t="s">
        <v>26</v>
      </c>
      <c r="D60" s="57">
        <f t="shared" ref="D60:O60" si="14">(D20-D$9)/D$44</f>
        <v>0.43498777312507225</v>
      </c>
      <c r="E60" s="57">
        <f t="shared" si="14"/>
        <v>0.77092598852540928</v>
      </c>
      <c r="F60" s="57">
        <f t="shared" si="14"/>
        <v>2.6995196063222306</v>
      </c>
      <c r="G60" s="58">
        <f t="shared" si="14"/>
        <v>-1.7708469125137014</v>
      </c>
      <c r="H60" s="57">
        <f t="shared" si="14"/>
        <v>-1.8787255039680502</v>
      </c>
      <c r="I60" s="57">
        <f t="shared" si="14"/>
        <v>-0.46609312897025823</v>
      </c>
      <c r="J60" s="57">
        <f t="shared" si="14"/>
        <v>-1.8447846057502613</v>
      </c>
      <c r="K60" s="57">
        <f t="shared" si="14"/>
        <v>0.32754962189419529</v>
      </c>
      <c r="L60" s="57">
        <f t="shared" si="14"/>
        <v>1.8470404146183013</v>
      </c>
      <c r="M60" s="57">
        <f t="shared" si="14"/>
        <v>-1.6680840994614612</v>
      </c>
      <c r="N60" s="57">
        <f t="shared" si="14"/>
        <v>-0.89823273754194322</v>
      </c>
      <c r="O60" s="57">
        <f t="shared" si="14"/>
        <v>0.7567483814308853</v>
      </c>
      <c r="P60" s="61">
        <f t="shared" si="4"/>
        <v>-0.33424191722181246</v>
      </c>
    </row>
    <row r="61" spans="1:16" x14ac:dyDescent="0.2">
      <c r="A61" s="46">
        <v>1450960</v>
      </c>
      <c r="B61" s="46">
        <v>13</v>
      </c>
      <c r="C61" s="60" t="s">
        <v>27</v>
      </c>
      <c r="D61" s="57">
        <f t="shared" ref="D61:O61" si="15">(D21-D$9)/D$44</f>
        <v>0.83599212647472887</v>
      </c>
      <c r="E61" s="57">
        <f t="shared" si="15"/>
        <v>1.299560952085691</v>
      </c>
      <c r="F61" s="57">
        <f t="shared" si="15"/>
        <v>1.0155749001276559</v>
      </c>
      <c r="G61" s="58">
        <f t="shared" si="15"/>
        <v>-1.5665184226082729</v>
      </c>
      <c r="H61" s="57">
        <f t="shared" si="15"/>
        <v>-1.2388485438296326</v>
      </c>
      <c r="I61" s="57">
        <f t="shared" si="15"/>
        <v>-2.1492713934942631</v>
      </c>
      <c r="J61" s="57">
        <f t="shared" si="15"/>
        <v>-1.348090552538026</v>
      </c>
      <c r="K61" s="57">
        <f t="shared" si="15"/>
        <v>1.4193816948748543</v>
      </c>
      <c r="L61" s="57">
        <f t="shared" si="15"/>
        <v>2.4953529087149739</v>
      </c>
      <c r="M61" s="57">
        <f t="shared" si="15"/>
        <v>0.79229225415610438</v>
      </c>
      <c r="N61" s="57">
        <f t="shared" si="15"/>
        <v>-1.0011451886745688</v>
      </c>
      <c r="O61" s="57">
        <f t="shared" si="15"/>
        <v>-0.7567483814308853</v>
      </c>
      <c r="P61" s="61">
        <f t="shared" si="4"/>
        <v>-1.1965392621511861</v>
      </c>
    </row>
    <row r="62" spans="1:16" x14ac:dyDescent="0.2">
      <c r="A62" s="46">
        <v>1450961</v>
      </c>
      <c r="B62" s="46">
        <v>14</v>
      </c>
      <c r="C62" s="60" t="s">
        <v>28</v>
      </c>
      <c r="D62" s="57">
        <f t="shared" ref="D62:O62" si="16">(D22-D$9)/D$44</f>
        <v>-1.2098097440040803</v>
      </c>
      <c r="E62" s="57">
        <f t="shared" si="16"/>
        <v>0.22026456815011639</v>
      </c>
      <c r="F62" s="57">
        <f t="shared" si="16"/>
        <v>0.77253133428513998</v>
      </c>
      <c r="G62" s="58">
        <f t="shared" si="16"/>
        <v>-1.9070659057839863</v>
      </c>
      <c r="H62" s="57">
        <f t="shared" si="16"/>
        <v>-1.6537459335084228</v>
      </c>
      <c r="I62" s="57">
        <f t="shared" si="16"/>
        <v>-3.2757384210151614</v>
      </c>
      <c r="J62" s="57">
        <f t="shared" si="16"/>
        <v>1.4382200625162218</v>
      </c>
      <c r="K62" s="57">
        <f t="shared" si="16"/>
        <v>-1.0645362711561406</v>
      </c>
      <c r="L62" s="57">
        <f t="shared" si="16"/>
        <v>0.8982485331984057</v>
      </c>
      <c r="M62" s="57">
        <f t="shared" si="16"/>
        <v>0.87535160141529678</v>
      </c>
      <c r="N62" s="57">
        <f t="shared" si="16"/>
        <v>-1.5806709291151628</v>
      </c>
      <c r="O62" s="57">
        <f t="shared" si="16"/>
        <v>0.7567483814308853</v>
      </c>
      <c r="P62" s="61">
        <f t="shared" si="4"/>
        <v>-1.5283572743408169</v>
      </c>
    </row>
    <row r="63" spans="1:16" x14ac:dyDescent="0.2">
      <c r="A63" s="46">
        <v>1450962</v>
      </c>
      <c r="B63" s="46">
        <v>15</v>
      </c>
      <c r="C63" s="60" t="s">
        <v>29</v>
      </c>
      <c r="D63" s="57">
        <f t="shared" ref="D63:O63" si="17">(D23-D$9)/D$44</f>
        <v>0.74083855110363128</v>
      </c>
      <c r="E63" s="57">
        <f t="shared" si="17"/>
        <v>0.44052913630023666</v>
      </c>
      <c r="F63" s="57">
        <f t="shared" si="17"/>
        <v>1.5520067704514942</v>
      </c>
      <c r="G63" s="58">
        <f t="shared" si="17"/>
        <v>-1.5665184226082729</v>
      </c>
      <c r="H63" s="57">
        <f t="shared" si="17"/>
        <v>-1.8436637527275896</v>
      </c>
      <c r="I63" s="57">
        <f t="shared" si="17"/>
        <v>-2.2700318598352252</v>
      </c>
      <c r="J63" s="57">
        <f t="shared" si="17"/>
        <v>-0.30171008841472946</v>
      </c>
      <c r="K63" s="57">
        <f t="shared" si="17"/>
        <v>0.19107061277161594</v>
      </c>
      <c r="L63" s="57">
        <f t="shared" si="17"/>
        <v>2.0892886305277676</v>
      </c>
      <c r="M63" s="57">
        <f t="shared" si="17"/>
        <v>1.5054873560636199</v>
      </c>
      <c r="N63" s="57">
        <f t="shared" si="17"/>
        <v>-1.5424003613502271</v>
      </c>
      <c r="O63" s="57">
        <f t="shared" si="17"/>
        <v>-2.2702451442926561</v>
      </c>
      <c r="P63" s="61">
        <f t="shared" si="4"/>
        <v>-1.2984416227886282</v>
      </c>
    </row>
    <row r="64" spans="1:16" x14ac:dyDescent="0.2">
      <c r="A64" s="46">
        <v>1450963</v>
      </c>
      <c r="B64" s="46">
        <v>16</v>
      </c>
      <c r="C64" s="60" t="s">
        <v>30</v>
      </c>
      <c r="D64" s="57">
        <f t="shared" ref="D64:O64" si="18">(D24-D$9)/D$44</f>
        <v>-1.3729301589259766</v>
      </c>
      <c r="E64" s="57">
        <f t="shared" si="18"/>
        <v>-0.66079370445034913</v>
      </c>
      <c r="F64" s="57">
        <f t="shared" si="18"/>
        <v>0.23262741302069395</v>
      </c>
      <c r="G64" s="58">
        <f t="shared" si="18"/>
        <v>-1.0897519461622778</v>
      </c>
      <c r="H64" s="57">
        <f t="shared" si="18"/>
        <v>-1.4930462403229761</v>
      </c>
      <c r="I64" s="57">
        <f t="shared" si="18"/>
        <v>-2.5869962208268231</v>
      </c>
      <c r="J64" s="57">
        <f t="shared" si="18"/>
        <v>0.70571520145796973</v>
      </c>
      <c r="K64" s="57">
        <f t="shared" si="18"/>
        <v>-1.0645362711561406</v>
      </c>
      <c r="L64" s="57">
        <f t="shared" si="18"/>
        <v>0.14418757753152994</v>
      </c>
      <c r="M64" s="57">
        <f t="shared" si="18"/>
        <v>0.32600060059414881</v>
      </c>
      <c r="N64" s="57">
        <f t="shared" si="18"/>
        <v>-0.32095820696986999</v>
      </c>
      <c r="O64" s="57">
        <f t="shared" si="18"/>
        <v>-0.7567483814308853</v>
      </c>
      <c r="P64" s="61">
        <f t="shared" si="4"/>
        <v>-1.2233435933718295</v>
      </c>
    </row>
    <row r="65" spans="1:16" x14ac:dyDescent="0.2">
      <c r="A65" s="46">
        <v>1450964</v>
      </c>
      <c r="B65" s="46">
        <v>17</v>
      </c>
      <c r="C65" s="60" t="s">
        <v>31</v>
      </c>
      <c r="D65" s="57">
        <f t="shared" ref="D65:O65" si="19">(D25-D$9)/D$44</f>
        <v>-1.1078594846778851</v>
      </c>
      <c r="E65" s="57">
        <f t="shared" si="19"/>
        <v>0.99119055667552958</v>
      </c>
      <c r="F65" s="57">
        <f t="shared" si="19"/>
        <v>-0.21526715831765686</v>
      </c>
      <c r="G65" s="58">
        <f t="shared" si="19"/>
        <v>-2.3157228855948375</v>
      </c>
      <c r="H65" s="57">
        <f t="shared" si="19"/>
        <v>-2.1504540760816253</v>
      </c>
      <c r="I65" s="57">
        <f t="shared" si="19"/>
        <v>-1.6437838092051702</v>
      </c>
      <c r="J65" s="57">
        <f t="shared" si="19"/>
        <v>0.43015370779204803</v>
      </c>
      <c r="K65" s="57">
        <f t="shared" si="19"/>
        <v>0.27295801824516353</v>
      </c>
      <c r="L65" s="57">
        <f t="shared" si="19"/>
        <v>0.78015048330871262</v>
      </c>
      <c r="M65" s="57">
        <f t="shared" si="19"/>
        <v>-1.3913908145547507</v>
      </c>
      <c r="N65" s="57">
        <f t="shared" si="19"/>
        <v>0.26178354756861122</v>
      </c>
      <c r="O65" s="57">
        <f t="shared" si="19"/>
        <v>0</v>
      </c>
      <c r="P65" s="61">
        <f t="shared" si="4"/>
        <v>-0.45936451147222795</v>
      </c>
    </row>
    <row r="66" spans="1:16" x14ac:dyDescent="0.2">
      <c r="A66" s="46">
        <v>1450965</v>
      </c>
      <c r="B66" s="46">
        <v>18</v>
      </c>
      <c r="C66" s="60" t="s">
        <v>32</v>
      </c>
      <c r="D66" s="57">
        <f t="shared" ref="D66:O66" si="20">(D26-D$9)/D$44</f>
        <v>0.16991709887697434</v>
      </c>
      <c r="E66" s="57">
        <f t="shared" si="20"/>
        <v>-0.24229102496512764</v>
      </c>
      <c r="F66" s="57">
        <f t="shared" si="20"/>
        <v>1.4790937006987397</v>
      </c>
      <c r="G66" s="58">
        <f t="shared" si="20"/>
        <v>-1.8389564091488424</v>
      </c>
      <c r="H66" s="57">
        <f t="shared" si="20"/>
        <v>-2.2497957045962642</v>
      </c>
      <c r="I66" s="57">
        <f t="shared" si="20"/>
        <v>-1.6778149472632518</v>
      </c>
      <c r="J66" s="57">
        <f t="shared" si="20"/>
        <v>-0.48139675032318047</v>
      </c>
      <c r="K66" s="57">
        <f t="shared" si="20"/>
        <v>-1.5558607039974384</v>
      </c>
      <c r="L66" s="57">
        <f t="shared" si="20"/>
        <v>1.0120937447264196</v>
      </c>
      <c r="M66" s="57">
        <f t="shared" si="20"/>
        <v>6.7027132262603276E-2</v>
      </c>
      <c r="N66" s="57">
        <f t="shared" si="20"/>
        <v>-0.34990233385092201</v>
      </c>
      <c r="O66" s="57">
        <f t="shared" si="20"/>
        <v>0.7567483814308853</v>
      </c>
      <c r="P66" s="61">
        <f t="shared" si="4"/>
        <v>-0.87916272314462629</v>
      </c>
    </row>
    <row r="67" spans="1:16" x14ac:dyDescent="0.2">
      <c r="A67" s="46">
        <v>1450966</v>
      </c>
      <c r="B67" s="46">
        <v>19</v>
      </c>
      <c r="C67" s="60" t="s">
        <v>33</v>
      </c>
      <c r="D67" s="57">
        <f t="shared" ref="D67:O67" si="21">(D27-D$9)/D$44</f>
        <v>-1.3457434231056518</v>
      </c>
      <c r="E67" s="57">
        <f t="shared" si="21"/>
        <v>2.1145398542411269</v>
      </c>
      <c r="F67" s="57">
        <f t="shared" si="21"/>
        <v>1.0607115623555516</v>
      </c>
      <c r="G67" s="58">
        <f t="shared" si="21"/>
        <v>-1.6346279192434168</v>
      </c>
      <c r="H67" s="57">
        <f t="shared" si="21"/>
        <v>-1.8758036913646792</v>
      </c>
      <c r="I67" s="57">
        <f t="shared" si="21"/>
        <v>-0.79434820971823961</v>
      </c>
      <c r="J67" s="57">
        <f t="shared" si="21"/>
        <v>-0.10586679417586788</v>
      </c>
      <c r="K67" s="57">
        <f t="shared" si="21"/>
        <v>0.46402863101677944</v>
      </c>
      <c r="L67" s="57">
        <f t="shared" si="21"/>
        <v>0.48948533835859681</v>
      </c>
      <c r="M67" s="57">
        <f t="shared" si="21"/>
        <v>-1.8344596029157112</v>
      </c>
      <c r="N67" s="57">
        <f t="shared" si="21"/>
        <v>3.9235371994313387E-2</v>
      </c>
      <c r="O67" s="57">
        <f t="shared" si="21"/>
        <v>-1.5134967628617706</v>
      </c>
      <c r="P67" s="61">
        <f t="shared" si="4"/>
        <v>-0.27466005213193667</v>
      </c>
    </row>
    <row r="68" spans="1:16" x14ac:dyDescent="0.2">
      <c r="A68" s="46">
        <v>1450967</v>
      </c>
      <c r="B68" s="46">
        <v>20</v>
      </c>
      <c r="C68" s="60" t="s">
        <v>34</v>
      </c>
      <c r="D68" s="57">
        <f t="shared" ref="D68:O68" si="22">(D28-D$9)/D$44</f>
        <v>-2.0458018704787961</v>
      </c>
      <c r="E68" s="57">
        <f t="shared" si="22"/>
        <v>0.94713764304550319</v>
      </c>
      <c r="F68" s="57">
        <f t="shared" si="22"/>
        <v>0.18749075079279817</v>
      </c>
      <c r="G68" s="58">
        <f t="shared" si="22"/>
        <v>0.74920446298656451</v>
      </c>
      <c r="H68" s="57">
        <f t="shared" si="22"/>
        <v>4.3827189050576185E-2</v>
      </c>
      <c r="I68" s="57">
        <f t="shared" si="22"/>
        <v>-2.1624719818784919</v>
      </c>
      <c r="J68" s="57">
        <f t="shared" si="22"/>
        <v>2.3165825372364144E-2</v>
      </c>
      <c r="K68" s="57">
        <f t="shared" si="22"/>
        <v>0.49132443284129534</v>
      </c>
      <c r="L68" s="57">
        <f t="shared" si="22"/>
        <v>2.5335466686169714</v>
      </c>
      <c r="M68" s="57">
        <f t="shared" si="22"/>
        <v>-0.63402457567724668</v>
      </c>
      <c r="N68" s="57">
        <f t="shared" si="22"/>
        <v>-1.8308768259313579</v>
      </c>
      <c r="O68" s="57">
        <f t="shared" si="22"/>
        <v>-0.7567483814308853</v>
      </c>
      <c r="P68" s="61">
        <f t="shared" si="4"/>
        <v>-1.0603283594611923</v>
      </c>
    </row>
    <row r="69" spans="1:16" x14ac:dyDescent="0.2">
      <c r="A69" s="46">
        <v>1450968</v>
      </c>
      <c r="B69" s="46">
        <v>21</v>
      </c>
      <c r="C69" s="60" t="s">
        <v>35</v>
      </c>
      <c r="D69" s="57">
        <f t="shared" ref="D69:O69" si="23">(D29-D$9)/D$44</f>
        <v>-1.7399510925002371</v>
      </c>
      <c r="E69" s="57">
        <f t="shared" si="23"/>
        <v>0.41850267948522152</v>
      </c>
      <c r="F69" s="57">
        <f t="shared" si="23"/>
        <v>1.456525369584792</v>
      </c>
      <c r="G69" s="58">
        <f t="shared" si="23"/>
        <v>-0.81731395962170839</v>
      </c>
      <c r="H69" s="57">
        <f t="shared" si="23"/>
        <v>-1.4959680529263473</v>
      </c>
      <c r="I69" s="57">
        <f t="shared" si="23"/>
        <v>-1.3791474319187045</v>
      </c>
      <c r="J69" s="57">
        <f t="shared" si="23"/>
        <v>-0.35389591208902904</v>
      </c>
      <c r="K69" s="57">
        <f t="shared" si="23"/>
        <v>0.57321183831484779</v>
      </c>
      <c r="L69" s="57">
        <f t="shared" si="23"/>
        <v>0.52146341142429542</v>
      </c>
      <c r="M69" s="57">
        <f t="shared" si="23"/>
        <v>-0.21905802229885557</v>
      </c>
      <c r="N69" s="57">
        <f t="shared" si="23"/>
        <v>-0.54929520792038733</v>
      </c>
      <c r="O69" s="57">
        <f t="shared" si="23"/>
        <v>-1.5134967628617706</v>
      </c>
      <c r="P69" s="61">
        <f t="shared" si="4"/>
        <v>-0.96757695595457971</v>
      </c>
    </row>
    <row r="70" spans="1:16" x14ac:dyDescent="0.2">
      <c r="A70" s="46">
        <v>1450969</v>
      </c>
      <c r="B70" s="46">
        <v>22</v>
      </c>
      <c r="C70" s="60" t="s">
        <v>36</v>
      </c>
      <c r="D70" s="57">
        <f t="shared" ref="D70:O70" si="24">(D30-D$9)/D$44</f>
        <v>1.3117600033302752</v>
      </c>
      <c r="E70" s="57">
        <f t="shared" si="24"/>
        <v>-0.50660850674527047</v>
      </c>
      <c r="F70" s="57">
        <f t="shared" si="24"/>
        <v>3.0970694390217743</v>
      </c>
      <c r="G70" s="58">
        <f t="shared" si="24"/>
        <v>-1.8389564091488424</v>
      </c>
      <c r="H70" s="57">
        <f t="shared" si="24"/>
        <v>-2.2527175171996374</v>
      </c>
      <c r="I70" s="57">
        <f t="shared" si="24"/>
        <v>-1.2506348233779478</v>
      </c>
      <c r="J70" s="57">
        <f t="shared" si="24"/>
        <v>-0.77964796298574601</v>
      </c>
      <c r="K70" s="57">
        <f t="shared" si="24"/>
        <v>-1.0372404693316248</v>
      </c>
      <c r="L70" s="57">
        <f t="shared" si="24"/>
        <v>1.832073694999315</v>
      </c>
      <c r="M70" s="57">
        <f t="shared" si="24"/>
        <v>-0.659632095282774</v>
      </c>
      <c r="N70" s="57">
        <f t="shared" si="24"/>
        <v>-1.0831535481708827</v>
      </c>
      <c r="O70" s="57">
        <f t="shared" si="24"/>
        <v>-0.7567483814308853</v>
      </c>
      <c r="P70" s="61">
        <f t="shared" si="4"/>
        <v>-0.59821764814512246</v>
      </c>
    </row>
    <row r="71" spans="1:16" x14ac:dyDescent="0.2">
      <c r="A71" s="46">
        <v>1450970</v>
      </c>
      <c r="B71" s="46">
        <v>23</v>
      </c>
      <c r="C71" s="60" t="s">
        <v>37</v>
      </c>
      <c r="D71" s="57">
        <f t="shared" ref="D71:O71" si="25">(D31-D$9)/D$44</f>
        <v>-0.25827399029300047</v>
      </c>
      <c r="E71" s="57">
        <f t="shared" si="25"/>
        <v>2.709254188246442</v>
      </c>
      <c r="F71" s="57">
        <f t="shared" si="25"/>
        <v>0.72392262111663686</v>
      </c>
      <c r="G71" s="58">
        <f t="shared" si="25"/>
        <v>-0.74920446298656451</v>
      </c>
      <c r="H71" s="57">
        <f t="shared" si="25"/>
        <v>5.2592626860691841E-2</v>
      </c>
      <c r="I71" s="57">
        <f t="shared" si="25"/>
        <v>-2.0550007213545007</v>
      </c>
      <c r="J71" s="57">
        <f t="shared" si="25"/>
        <v>-1.6107388742740436</v>
      </c>
      <c r="K71" s="57">
        <f t="shared" si="25"/>
        <v>1.7469313167690543</v>
      </c>
      <c r="L71" s="57">
        <f t="shared" si="25"/>
        <v>0.70212725644253093</v>
      </c>
      <c r="M71" s="57">
        <f t="shared" si="25"/>
        <v>8.5517375645394522E-2</v>
      </c>
      <c r="N71" s="57">
        <f t="shared" si="25"/>
        <v>-2.0389529380651412</v>
      </c>
      <c r="O71" s="57">
        <f t="shared" si="25"/>
        <v>-2.2702451442926561</v>
      </c>
      <c r="P71" s="61">
        <f t="shared" si="4"/>
        <v>-1.1918479554675994</v>
      </c>
    </row>
    <row r="72" spans="1:16" x14ac:dyDescent="0.2">
      <c r="A72" s="46">
        <v>1450971</v>
      </c>
      <c r="B72" s="46">
        <v>24</v>
      </c>
      <c r="C72" s="60" t="s">
        <v>38</v>
      </c>
      <c r="D72" s="57">
        <f t="shared" ref="D72:O72" si="26">(D32-D$9)/D$44</f>
        <v>0.94473906975599531</v>
      </c>
      <c r="E72" s="57">
        <f t="shared" si="26"/>
        <v>-0.24229102496512764</v>
      </c>
      <c r="F72" s="57">
        <f t="shared" si="26"/>
        <v>1.760329826887937</v>
      </c>
      <c r="G72" s="58">
        <f t="shared" si="26"/>
        <v>0.34054748317571032</v>
      </c>
      <c r="H72" s="57">
        <f t="shared" si="26"/>
        <v>8.4732565497781187E-2</v>
      </c>
      <c r="I72" s="57">
        <f t="shared" si="26"/>
        <v>-0.87070503420520917</v>
      </c>
      <c r="J72" s="57">
        <f t="shared" si="26"/>
        <v>-1.5783356645682061</v>
      </c>
      <c r="K72" s="57">
        <f t="shared" si="26"/>
        <v>-0.27295801824516353</v>
      </c>
      <c r="L72" s="57">
        <f t="shared" si="26"/>
        <v>1.8102370057191575</v>
      </c>
      <c r="M72" s="57">
        <f t="shared" si="26"/>
        <v>-0.12594643954981957</v>
      </c>
      <c r="N72" s="57">
        <f t="shared" si="26"/>
        <v>-1.9070963600514637</v>
      </c>
      <c r="O72" s="57">
        <f t="shared" si="26"/>
        <v>-0.7567483814308853</v>
      </c>
      <c r="P72" s="61">
        <f t="shared" si="4"/>
        <v>-0.59416519768274512</v>
      </c>
    </row>
    <row r="73" spans="1:16" x14ac:dyDescent="0.2">
      <c r="A73" s="46">
        <v>1450972</v>
      </c>
      <c r="B73" s="46">
        <v>25</v>
      </c>
      <c r="C73" s="60" t="s">
        <v>39</v>
      </c>
      <c r="D73" s="57">
        <f t="shared" ref="D73:O73" si="27">(D33-D$9)/D$44</f>
        <v>-1.8758847716018217</v>
      </c>
      <c r="E73" s="57">
        <f t="shared" si="27"/>
        <v>-6.6079370445033744E-2</v>
      </c>
      <c r="F73" s="57">
        <f t="shared" si="27"/>
        <v>1.0398792567119077</v>
      </c>
      <c r="G73" s="58">
        <f t="shared" si="27"/>
        <v>-0.40865697981085419</v>
      </c>
      <c r="H73" s="57">
        <f t="shared" si="27"/>
        <v>-0.62818970972493093</v>
      </c>
      <c r="I73" s="57">
        <f t="shared" si="27"/>
        <v>-0.46023464126599151</v>
      </c>
      <c r="J73" s="57">
        <f t="shared" si="27"/>
        <v>-5.9130227909526718E-2</v>
      </c>
      <c r="K73" s="57">
        <f t="shared" si="27"/>
        <v>0.27295801824516353</v>
      </c>
      <c r="L73" s="57">
        <f t="shared" si="27"/>
        <v>1.6161603627910133</v>
      </c>
      <c r="M73" s="57">
        <f t="shared" si="27"/>
        <v>-0.79397985573469076</v>
      </c>
      <c r="N73" s="57">
        <f t="shared" si="27"/>
        <v>0.78374263565690161</v>
      </c>
      <c r="O73" s="57">
        <f t="shared" si="27"/>
        <v>-1.5134967628617706</v>
      </c>
      <c r="P73" s="61">
        <f t="shared" si="4"/>
        <v>-0.41953806095735152</v>
      </c>
    </row>
    <row r="74" spans="1:16" x14ac:dyDescent="0.2">
      <c r="A74" s="46">
        <v>1450973</v>
      </c>
      <c r="B74" s="46">
        <v>26</v>
      </c>
      <c r="C74" s="60" t="s">
        <v>40</v>
      </c>
      <c r="D74" s="57">
        <f t="shared" ref="D74:O74" si="28">(D34-D$9)/D$44</f>
        <v>-1.1010628007228072</v>
      </c>
      <c r="E74" s="57">
        <f t="shared" si="28"/>
        <v>-0.72687307489538677</v>
      </c>
      <c r="F74" s="57">
        <f t="shared" si="28"/>
        <v>3.2064390436509065</v>
      </c>
      <c r="G74" s="58">
        <f t="shared" si="28"/>
        <v>-1.430299429337988</v>
      </c>
      <c r="H74" s="57">
        <f t="shared" si="28"/>
        <v>-2.2264212037692905</v>
      </c>
      <c r="I74" s="57">
        <f t="shared" si="28"/>
        <v>-1.8129806236664956</v>
      </c>
      <c r="J74" s="57">
        <f t="shared" si="28"/>
        <v>0.15990383500402336</v>
      </c>
      <c r="K74" s="57">
        <f t="shared" si="28"/>
        <v>-0.54591603649032705</v>
      </c>
      <c r="L74" s="57">
        <f t="shared" si="28"/>
        <v>-0.16684212034277884</v>
      </c>
      <c r="M74" s="57">
        <f t="shared" si="28"/>
        <v>-0.99953706540484455</v>
      </c>
      <c r="N74" s="57">
        <f t="shared" si="28"/>
        <v>-2.3203541716309091</v>
      </c>
      <c r="O74" s="57">
        <f t="shared" si="28"/>
        <v>-1.5134967628617706</v>
      </c>
      <c r="P74" s="61">
        <f t="shared" si="4"/>
        <v>-0.9871025856085377</v>
      </c>
    </row>
    <row r="75" spans="1:16" x14ac:dyDescent="0.2">
      <c r="A75" s="46">
        <v>1450974</v>
      </c>
      <c r="B75" s="46">
        <v>27</v>
      </c>
      <c r="C75" s="60" t="s">
        <v>41</v>
      </c>
      <c r="D75" s="57">
        <f t="shared" ref="D75:O75" si="29">(D35-D$9)/D$44</f>
        <v>-8.8356891416032632E-2</v>
      </c>
      <c r="E75" s="57">
        <f t="shared" si="29"/>
        <v>0.37444976585519901</v>
      </c>
      <c r="F75" s="57">
        <f t="shared" si="29"/>
        <v>1.7290813684224706</v>
      </c>
      <c r="G75" s="58">
        <f t="shared" si="29"/>
        <v>-1.0216424495271339</v>
      </c>
      <c r="H75" s="57">
        <f t="shared" si="29"/>
        <v>-1.3937046118083347</v>
      </c>
      <c r="I75" s="57">
        <f t="shared" si="29"/>
        <v>-1.1270474188482345</v>
      </c>
      <c r="J75" s="57">
        <f t="shared" si="29"/>
        <v>-1.5327426482594575</v>
      </c>
      <c r="K75" s="57">
        <f t="shared" si="29"/>
        <v>8.18874054735476E-2</v>
      </c>
      <c r="L75" s="57">
        <f t="shared" si="29"/>
        <v>0.35413057896286138</v>
      </c>
      <c r="M75" s="57">
        <f t="shared" si="29"/>
        <v>-1.1237592163852377</v>
      </c>
      <c r="N75" s="57">
        <f t="shared" si="29"/>
        <v>-1.093444793284144</v>
      </c>
      <c r="O75" s="57">
        <f t="shared" si="29"/>
        <v>-2.2702451442926561</v>
      </c>
      <c r="P75" s="61">
        <f t="shared" si="4"/>
        <v>-0.64214019205581685</v>
      </c>
    </row>
    <row r="76" spans="1:16" x14ac:dyDescent="0.2">
      <c r="A76" s="46">
        <v>1450975</v>
      </c>
      <c r="B76" s="46">
        <v>28</v>
      </c>
      <c r="C76" s="60" t="s">
        <v>42</v>
      </c>
      <c r="D76" s="57">
        <f t="shared" ref="D76:O76" si="30">(D36-D$9)/D$44</f>
        <v>-2.4128228040530693</v>
      </c>
      <c r="E76" s="57">
        <f t="shared" si="30"/>
        <v>0.72687307489538677</v>
      </c>
      <c r="F76" s="57">
        <f t="shared" si="30"/>
        <v>1.1596650141628619</v>
      </c>
      <c r="G76" s="58">
        <f t="shared" si="30"/>
        <v>-1.2259709394325626</v>
      </c>
      <c r="H76" s="57">
        <f t="shared" si="30"/>
        <v>-1.9137872552085109</v>
      </c>
      <c r="I76" s="57">
        <f t="shared" si="30"/>
        <v>-0.56959830644819998</v>
      </c>
      <c r="J76" s="57">
        <f t="shared" si="30"/>
        <v>0.28532132833837759</v>
      </c>
      <c r="K76" s="57">
        <f t="shared" si="30"/>
        <v>-0.24566221642064767</v>
      </c>
      <c r="L76" s="57">
        <f t="shared" si="30"/>
        <v>-0.17084960264513044</v>
      </c>
      <c r="M76" s="57">
        <f t="shared" si="30"/>
        <v>-1.4712217066201201</v>
      </c>
      <c r="N76" s="57">
        <f t="shared" si="30"/>
        <v>-0.11191729060673204</v>
      </c>
      <c r="O76" s="57">
        <f t="shared" si="30"/>
        <v>0</v>
      </c>
      <c r="P76" s="61">
        <f t="shared" si="4"/>
        <v>-0.36868670402874587</v>
      </c>
    </row>
    <row r="77" spans="1:16" x14ac:dyDescent="0.2">
      <c r="A77" s="46">
        <v>1450976</v>
      </c>
      <c r="B77" s="46">
        <v>29</v>
      </c>
      <c r="C77" s="60" t="s">
        <v>43</v>
      </c>
      <c r="D77" s="57">
        <f t="shared" ref="D77:O77" si="31">(D37-D$9)/D$44</f>
        <v>-1.2369964798243984</v>
      </c>
      <c r="E77" s="57">
        <f t="shared" si="31"/>
        <v>2.621148360986393</v>
      </c>
      <c r="F77" s="57">
        <f t="shared" si="31"/>
        <v>-0.10416152821822106</v>
      </c>
      <c r="G77" s="58">
        <f t="shared" si="31"/>
        <v>-1.0216424495271339</v>
      </c>
      <c r="H77" s="57">
        <f t="shared" si="31"/>
        <v>-0.64279877274178887</v>
      </c>
      <c r="I77" s="57">
        <f t="shared" si="31"/>
        <v>-1.8298502880687857</v>
      </c>
      <c r="J77" s="57">
        <f t="shared" si="31"/>
        <v>0.12185556958834778</v>
      </c>
      <c r="K77" s="57">
        <f t="shared" si="31"/>
        <v>0.98264886568259069</v>
      </c>
      <c r="L77" s="57">
        <f t="shared" si="31"/>
        <v>0.82652277852163281</v>
      </c>
      <c r="M77" s="57">
        <f t="shared" si="31"/>
        <v>0.28344369122106161</v>
      </c>
      <c r="N77" s="57">
        <f t="shared" si="31"/>
        <v>-2.0196568534777732</v>
      </c>
      <c r="O77" s="57">
        <f t="shared" si="31"/>
        <v>-1.5134967628617706</v>
      </c>
      <c r="P77" s="61">
        <f t="shared" si="4"/>
        <v>-0.94548383718531215</v>
      </c>
    </row>
    <row r="78" spans="1:16" x14ac:dyDescent="0.2">
      <c r="A78" s="46">
        <v>1450977</v>
      </c>
      <c r="B78" s="46">
        <v>30</v>
      </c>
      <c r="C78" s="60" t="s">
        <v>44</v>
      </c>
      <c r="D78" s="57">
        <f t="shared" ref="D78:O78" si="32">(D38-D$9)/D$44</f>
        <v>0.40780103730475403</v>
      </c>
      <c r="E78" s="57">
        <f t="shared" si="32"/>
        <v>1.5638784338658338</v>
      </c>
      <c r="F78" s="57">
        <f t="shared" si="32"/>
        <v>1.5728390760951385</v>
      </c>
      <c r="G78" s="58">
        <f t="shared" si="32"/>
        <v>-0.27243798654056944</v>
      </c>
      <c r="H78" s="57">
        <f t="shared" si="32"/>
        <v>-0.75090583906654584</v>
      </c>
      <c r="I78" s="57">
        <f t="shared" si="32"/>
        <v>-1.7731683965543235</v>
      </c>
      <c r="J78" s="57">
        <f t="shared" si="32"/>
        <v>-1.5058406333366336</v>
      </c>
      <c r="K78" s="57">
        <f t="shared" si="32"/>
        <v>0.76428245108645887</v>
      </c>
      <c r="L78" s="57">
        <f t="shared" si="32"/>
        <v>1.602992920940431</v>
      </c>
      <c r="M78" s="57">
        <f t="shared" si="32"/>
        <v>-0.98577944384027272</v>
      </c>
      <c r="N78" s="57">
        <f t="shared" si="32"/>
        <v>-1.1651619076671966</v>
      </c>
      <c r="O78" s="57">
        <f t="shared" si="32"/>
        <v>-1.5134967628617706</v>
      </c>
      <c r="P78" s="61">
        <f t="shared" si="4"/>
        <v>-0.83410131686797062</v>
      </c>
    </row>
    <row r="79" spans="1:16" x14ac:dyDescent="0.2">
      <c r="A79" s="46">
        <v>1450978</v>
      </c>
      <c r="B79" s="46">
        <v>31</v>
      </c>
      <c r="C79" s="60" t="s">
        <v>45</v>
      </c>
      <c r="D79" s="57">
        <f t="shared" ref="D79:O79" si="33">(D39-D$9)/D$44</f>
        <v>3.398341977540266E-2</v>
      </c>
      <c r="E79" s="57">
        <f t="shared" si="33"/>
        <v>1.0352434703055522</v>
      </c>
      <c r="F79" s="57">
        <f t="shared" si="33"/>
        <v>3.1856067380072619</v>
      </c>
      <c r="G79" s="58">
        <f t="shared" si="33"/>
        <v>-2.520051375500266</v>
      </c>
      <c r="H79" s="57">
        <f t="shared" si="33"/>
        <v>-2.3608245835243924</v>
      </c>
      <c r="I79" s="57">
        <f t="shared" si="33"/>
        <v>-1.2355124950146268</v>
      </c>
      <c r="J79" s="57">
        <f t="shared" si="33"/>
        <v>-1.9482435984303359</v>
      </c>
      <c r="K79" s="57">
        <f t="shared" si="33"/>
        <v>1.2283110821032384</v>
      </c>
      <c r="L79" s="57">
        <f t="shared" si="33"/>
        <v>2.3593438664943638</v>
      </c>
      <c r="M79" s="57">
        <f t="shared" si="33"/>
        <v>-1.4214741470426218</v>
      </c>
      <c r="N79" s="57">
        <f t="shared" si="33"/>
        <v>-3.7669173128638738</v>
      </c>
      <c r="O79" s="57">
        <f t="shared" si="33"/>
        <v>-1.5134967628617706</v>
      </c>
      <c r="P79" s="61">
        <f t="shared" si="4"/>
        <v>-0.81560986919629253</v>
      </c>
    </row>
    <row r="80" spans="1:16" x14ac:dyDescent="0.2">
      <c r="A80" s="46">
        <v>1450979</v>
      </c>
      <c r="B80" s="46">
        <v>32</v>
      </c>
      <c r="C80" s="60" t="s">
        <v>46</v>
      </c>
      <c r="D80" s="57">
        <f t="shared" ref="D80:O80" si="34">(D40-D$9)/D$44</f>
        <v>-0.77482197087902094</v>
      </c>
      <c r="E80" s="57">
        <f t="shared" si="34"/>
        <v>0.30837039541016531</v>
      </c>
      <c r="F80" s="57">
        <f t="shared" si="34"/>
        <v>1.8540752022843359</v>
      </c>
      <c r="G80" s="58">
        <f t="shared" si="34"/>
        <v>-1.9070659057839863</v>
      </c>
      <c r="H80" s="57">
        <f t="shared" si="34"/>
        <v>-1.8173674392972428</v>
      </c>
      <c r="I80" s="57">
        <f t="shared" si="34"/>
        <v>-3.7249107494478286</v>
      </c>
      <c r="J80" s="57">
        <f t="shared" si="34"/>
        <v>0.83049560304004821</v>
      </c>
      <c r="K80" s="57">
        <f t="shared" si="34"/>
        <v>-0.57321183831484779</v>
      </c>
      <c r="L80" s="57">
        <f t="shared" si="34"/>
        <v>1.5864722796123716</v>
      </c>
      <c r="M80" s="57">
        <f t="shared" si="34"/>
        <v>1.4317098174866658</v>
      </c>
      <c r="N80" s="57">
        <f t="shared" si="34"/>
        <v>-0.43030268629829244</v>
      </c>
      <c r="O80" s="57">
        <f t="shared" si="34"/>
        <v>-1.5134967628617706</v>
      </c>
      <c r="P80" s="61">
        <f t="shared" si="4"/>
        <v>-1.9533627386807444</v>
      </c>
    </row>
    <row r="81" spans="1:16" x14ac:dyDescent="0.2">
      <c r="A81" s="46">
        <v>1450980</v>
      </c>
      <c r="B81" s="46">
        <v>33</v>
      </c>
      <c r="C81" s="60" t="s">
        <v>47</v>
      </c>
      <c r="D81" s="57">
        <f t="shared" ref="D81:O81" si="35">(D41-D$9)/D$44</f>
        <v>-1.1146561686329697</v>
      </c>
      <c r="E81" s="57">
        <f t="shared" si="35"/>
        <v>-1.6079313474958563</v>
      </c>
      <c r="F81" s="57">
        <f t="shared" si="35"/>
        <v>0.63885737307175627</v>
      </c>
      <c r="G81" s="58">
        <f t="shared" si="35"/>
        <v>-1.7708469125137014</v>
      </c>
      <c r="H81" s="57">
        <f t="shared" si="35"/>
        <v>-1.9108654426051397</v>
      </c>
      <c r="I81" s="57">
        <f t="shared" si="35"/>
        <v>-0.58896540320940138</v>
      </c>
      <c r="J81" s="57">
        <f t="shared" si="35"/>
        <v>1.0417930803392847</v>
      </c>
      <c r="K81" s="57">
        <f t="shared" si="35"/>
        <v>-2.6476927769780949</v>
      </c>
      <c r="L81" s="57">
        <f t="shared" si="35"/>
        <v>-1.3441913495616595</v>
      </c>
      <c r="M81" s="57">
        <f t="shared" si="35"/>
        <v>-1.0070945855176512</v>
      </c>
      <c r="N81" s="57">
        <f t="shared" si="35"/>
        <v>-1.3204953885954951</v>
      </c>
      <c r="O81" s="57">
        <f t="shared" si="35"/>
        <v>0.7567483814308853</v>
      </c>
      <c r="P81" s="61">
        <f t="shared" si="4"/>
        <v>-0.10898244473145866</v>
      </c>
    </row>
    <row r="82" spans="1:16" x14ac:dyDescent="0.2">
      <c r="A82" s="10" t="s">
        <v>63</v>
      </c>
    </row>
    <row r="85" spans="1:16" x14ac:dyDescent="0.2">
      <c r="A85" s="10" t="s">
        <v>51</v>
      </c>
      <c r="B85" s="62"/>
      <c r="C85" s="62"/>
      <c r="D85" s="62"/>
      <c r="E85" s="62"/>
    </row>
    <row r="86" spans="1:16" ht="54" customHeight="1" thickBot="1" x14ac:dyDescent="0.25">
      <c r="A86" s="11" t="s">
        <v>4</v>
      </c>
      <c r="B86" s="11" t="s">
        <v>5</v>
      </c>
      <c r="C86" s="12" t="s">
        <v>6</v>
      </c>
      <c r="D86" s="11" t="s">
        <v>71</v>
      </c>
      <c r="E86" s="49" t="s">
        <v>72</v>
      </c>
      <c r="G86" s="63"/>
    </row>
    <row r="87" spans="1:16" x14ac:dyDescent="0.2">
      <c r="A87" s="50">
        <v>1450948</v>
      </c>
      <c r="B87" s="50">
        <v>1</v>
      </c>
      <c r="C87" s="51" t="s">
        <v>15</v>
      </c>
      <c r="D87" s="52">
        <v>0</v>
      </c>
      <c r="E87" s="50">
        <v>2</v>
      </c>
    </row>
    <row r="88" spans="1:16" x14ac:dyDescent="0.2">
      <c r="A88" s="55">
        <v>1450949</v>
      </c>
      <c r="B88" s="55">
        <v>2</v>
      </c>
      <c r="C88" s="56" t="s">
        <v>16</v>
      </c>
      <c r="D88" s="64">
        <v>-2.3192846260407047</v>
      </c>
      <c r="E88" s="55">
        <v>26</v>
      </c>
    </row>
    <row r="89" spans="1:16" x14ac:dyDescent="0.2">
      <c r="A89" s="55">
        <v>1450950</v>
      </c>
      <c r="B89" s="55">
        <v>3</v>
      </c>
      <c r="C89" s="56" t="s">
        <v>17</v>
      </c>
      <c r="D89" s="64">
        <v>-2.5689343057701235</v>
      </c>
      <c r="E89" s="65">
        <v>27</v>
      </c>
    </row>
    <row r="90" spans="1:16" x14ac:dyDescent="0.2">
      <c r="A90" s="55">
        <v>1450951</v>
      </c>
      <c r="B90" s="55">
        <v>4</v>
      </c>
      <c r="C90" s="56" t="s">
        <v>18</v>
      </c>
      <c r="D90" s="64">
        <v>-0.28778938362021911</v>
      </c>
      <c r="E90" s="55">
        <v>3</v>
      </c>
    </row>
    <row r="91" spans="1:16" x14ac:dyDescent="0.2">
      <c r="A91" s="55">
        <v>1450952</v>
      </c>
      <c r="B91" s="55">
        <v>5</v>
      </c>
      <c r="C91" s="56" t="s">
        <v>19</v>
      </c>
      <c r="D91" s="64">
        <v>-1.9965850014109092</v>
      </c>
      <c r="E91" s="65">
        <v>20</v>
      </c>
    </row>
    <row r="92" spans="1:16" x14ac:dyDescent="0.2">
      <c r="A92" s="46">
        <v>1450953</v>
      </c>
      <c r="B92" s="46">
        <v>6</v>
      </c>
      <c r="C92" s="60" t="s">
        <v>20</v>
      </c>
      <c r="D92" s="47">
        <v>-2.9729494824996037</v>
      </c>
      <c r="E92" s="55">
        <v>30</v>
      </c>
    </row>
    <row r="93" spans="1:16" x14ac:dyDescent="0.2">
      <c r="A93" s="46">
        <v>1450954</v>
      </c>
      <c r="B93" s="46">
        <v>7</v>
      </c>
      <c r="C93" s="60" t="s">
        <v>21</v>
      </c>
      <c r="D93" s="47">
        <v>-0.62757582956018343</v>
      </c>
      <c r="E93" s="65">
        <v>8</v>
      </c>
    </row>
    <row r="94" spans="1:16" x14ac:dyDescent="0.2">
      <c r="A94" s="46">
        <v>1450955</v>
      </c>
      <c r="B94" s="46">
        <v>8</v>
      </c>
      <c r="C94" s="60" t="s">
        <v>22</v>
      </c>
      <c r="D94" s="47">
        <v>-2.3024589185487754</v>
      </c>
      <c r="E94" s="55">
        <v>25</v>
      </c>
    </row>
    <row r="95" spans="1:16" x14ac:dyDescent="0.2">
      <c r="A95" s="46">
        <v>1450956</v>
      </c>
      <c r="B95" s="46">
        <v>9</v>
      </c>
      <c r="C95" s="60" t="s">
        <v>23</v>
      </c>
      <c r="D95" s="47">
        <v>-2.8617313331879699</v>
      </c>
      <c r="E95" s="65">
        <v>29</v>
      </c>
    </row>
    <row r="96" spans="1:16" x14ac:dyDescent="0.2">
      <c r="A96" s="46">
        <v>1450957</v>
      </c>
      <c r="B96" s="46">
        <v>10</v>
      </c>
      <c r="C96" s="60" t="s">
        <v>24</v>
      </c>
      <c r="D96" s="47">
        <v>-3.1417243855922639</v>
      </c>
      <c r="E96" s="55">
        <v>31</v>
      </c>
    </row>
    <row r="97" spans="1:5" x14ac:dyDescent="0.2">
      <c r="A97" s="46">
        <v>1450958</v>
      </c>
      <c r="B97" s="46">
        <v>11</v>
      </c>
      <c r="C97" s="60" t="s">
        <v>25</v>
      </c>
      <c r="D97" s="47">
        <v>8.4118352235085334E-2</v>
      </c>
      <c r="E97" s="66">
        <v>1</v>
      </c>
    </row>
    <row r="98" spans="1:5" x14ac:dyDescent="0.2">
      <c r="A98" s="46">
        <v>1450959</v>
      </c>
      <c r="B98" s="46">
        <v>12</v>
      </c>
      <c r="C98" s="60" t="s">
        <v>26</v>
      </c>
      <c r="D98" s="47">
        <v>-0.46609312897025823</v>
      </c>
      <c r="E98" s="55">
        <v>5</v>
      </c>
    </row>
    <row r="99" spans="1:5" x14ac:dyDescent="0.2">
      <c r="A99" s="46">
        <v>1450960</v>
      </c>
      <c r="B99" s="46">
        <v>13</v>
      </c>
      <c r="C99" s="60" t="s">
        <v>27</v>
      </c>
      <c r="D99" s="47">
        <v>-2.1492713934942631</v>
      </c>
      <c r="E99" s="65">
        <v>22</v>
      </c>
    </row>
    <row r="100" spans="1:5" x14ac:dyDescent="0.2">
      <c r="A100" s="46">
        <v>1450961</v>
      </c>
      <c r="B100" s="46">
        <v>14</v>
      </c>
      <c r="C100" s="60" t="s">
        <v>28</v>
      </c>
      <c r="D100" s="47">
        <v>-3.2757384210151614</v>
      </c>
      <c r="E100" s="55">
        <v>32</v>
      </c>
    </row>
    <row r="101" spans="1:5" x14ac:dyDescent="0.2">
      <c r="A101" s="46">
        <v>1450962</v>
      </c>
      <c r="B101" s="46">
        <v>15</v>
      </c>
      <c r="C101" s="60" t="s">
        <v>29</v>
      </c>
      <c r="D101" s="47">
        <v>-2.2700318598352252</v>
      </c>
      <c r="E101" s="65">
        <v>24</v>
      </c>
    </row>
    <row r="102" spans="1:5" x14ac:dyDescent="0.2">
      <c r="A102" s="46">
        <v>1450963</v>
      </c>
      <c r="B102" s="46">
        <v>16</v>
      </c>
      <c r="C102" s="60" t="s">
        <v>30</v>
      </c>
      <c r="D102" s="47">
        <v>-2.5869962208268231</v>
      </c>
      <c r="E102" s="55">
        <v>28</v>
      </c>
    </row>
    <row r="103" spans="1:5" x14ac:dyDescent="0.2">
      <c r="A103" s="46">
        <v>1450964</v>
      </c>
      <c r="B103" s="46">
        <v>17</v>
      </c>
      <c r="C103" s="60" t="s">
        <v>31</v>
      </c>
      <c r="D103" s="47">
        <v>-1.6437838092051702</v>
      </c>
      <c r="E103" s="65">
        <v>15</v>
      </c>
    </row>
    <row r="104" spans="1:5" x14ac:dyDescent="0.2">
      <c r="A104" s="46">
        <v>1450965</v>
      </c>
      <c r="B104" s="46">
        <v>18</v>
      </c>
      <c r="C104" s="60" t="s">
        <v>32</v>
      </c>
      <c r="D104" s="47">
        <v>-1.6778149472632518</v>
      </c>
      <c r="E104" s="55">
        <v>16</v>
      </c>
    </row>
    <row r="105" spans="1:5" x14ac:dyDescent="0.2">
      <c r="A105" s="46">
        <v>1450966</v>
      </c>
      <c r="B105" s="46">
        <v>19</v>
      </c>
      <c r="C105" s="60" t="s">
        <v>33</v>
      </c>
      <c r="D105" s="47">
        <v>-0.79434820971823961</v>
      </c>
      <c r="E105" s="65">
        <v>9</v>
      </c>
    </row>
    <row r="106" spans="1:5" x14ac:dyDescent="0.2">
      <c r="A106" s="46">
        <v>1450967</v>
      </c>
      <c r="B106" s="46">
        <v>20</v>
      </c>
      <c r="C106" s="60" t="s">
        <v>34</v>
      </c>
      <c r="D106" s="47">
        <v>-2.1624719818784919</v>
      </c>
      <c r="E106" s="55">
        <v>23</v>
      </c>
    </row>
    <row r="107" spans="1:5" x14ac:dyDescent="0.2">
      <c r="A107" s="46">
        <v>1450968</v>
      </c>
      <c r="B107" s="46">
        <v>21</v>
      </c>
      <c r="C107" s="60" t="s">
        <v>35</v>
      </c>
      <c r="D107" s="47">
        <v>-1.3791474319187045</v>
      </c>
      <c r="E107" s="65">
        <v>14</v>
      </c>
    </row>
    <row r="108" spans="1:5" x14ac:dyDescent="0.2">
      <c r="A108" s="46">
        <v>1450969</v>
      </c>
      <c r="B108" s="46">
        <v>22</v>
      </c>
      <c r="C108" s="60" t="s">
        <v>36</v>
      </c>
      <c r="D108" s="47">
        <v>-1.2506348233779478</v>
      </c>
      <c r="E108" s="55">
        <v>13</v>
      </c>
    </row>
    <row r="109" spans="1:5" x14ac:dyDescent="0.2">
      <c r="A109" s="46">
        <v>1450970</v>
      </c>
      <c r="B109" s="46">
        <v>23</v>
      </c>
      <c r="C109" s="60" t="s">
        <v>37</v>
      </c>
      <c r="D109" s="47">
        <v>-2.0550007213545007</v>
      </c>
      <c r="E109" s="65">
        <v>21</v>
      </c>
    </row>
    <row r="110" spans="1:5" x14ac:dyDescent="0.2">
      <c r="A110" s="46">
        <v>1450971</v>
      </c>
      <c r="B110" s="46">
        <v>24</v>
      </c>
      <c r="C110" s="60" t="s">
        <v>38</v>
      </c>
      <c r="D110" s="47">
        <v>-0.87070503420520917</v>
      </c>
      <c r="E110" s="55">
        <v>10</v>
      </c>
    </row>
    <row r="111" spans="1:5" x14ac:dyDescent="0.2">
      <c r="A111" s="46">
        <v>1450972</v>
      </c>
      <c r="B111" s="46">
        <v>25</v>
      </c>
      <c r="C111" s="60" t="s">
        <v>39</v>
      </c>
      <c r="D111" s="47">
        <v>-0.46023464126599151</v>
      </c>
      <c r="E111" s="65">
        <v>4</v>
      </c>
    </row>
    <row r="112" spans="1:5" x14ac:dyDescent="0.2">
      <c r="A112" s="46">
        <v>1450973</v>
      </c>
      <c r="B112" s="46">
        <v>26</v>
      </c>
      <c r="C112" s="60" t="s">
        <v>40</v>
      </c>
      <c r="D112" s="47">
        <v>-1.8129806236664956</v>
      </c>
      <c r="E112" s="55">
        <v>18</v>
      </c>
    </row>
    <row r="113" spans="1:5" x14ac:dyDescent="0.2">
      <c r="A113" s="46">
        <v>1450974</v>
      </c>
      <c r="B113" s="46">
        <v>27</v>
      </c>
      <c r="C113" s="60" t="s">
        <v>41</v>
      </c>
      <c r="D113" s="47">
        <v>-1.1270474188482345</v>
      </c>
      <c r="E113" s="65">
        <v>11</v>
      </c>
    </row>
    <row r="114" spans="1:5" x14ac:dyDescent="0.2">
      <c r="A114" s="46">
        <v>1450975</v>
      </c>
      <c r="B114" s="46">
        <v>28</v>
      </c>
      <c r="C114" s="60" t="s">
        <v>42</v>
      </c>
      <c r="D114" s="47">
        <v>-0.56959830644819998</v>
      </c>
      <c r="E114" s="55">
        <v>6</v>
      </c>
    </row>
    <row r="115" spans="1:5" x14ac:dyDescent="0.2">
      <c r="A115" s="46">
        <v>1450976</v>
      </c>
      <c r="B115" s="46">
        <v>29</v>
      </c>
      <c r="C115" s="60" t="s">
        <v>43</v>
      </c>
      <c r="D115" s="47">
        <v>-1.8298502880687857</v>
      </c>
      <c r="E115" s="65">
        <v>19</v>
      </c>
    </row>
    <row r="116" spans="1:5" x14ac:dyDescent="0.2">
      <c r="A116" s="46">
        <v>1450977</v>
      </c>
      <c r="B116" s="46">
        <v>30</v>
      </c>
      <c r="C116" s="60" t="s">
        <v>44</v>
      </c>
      <c r="D116" s="47">
        <v>-1.7731683965543235</v>
      </c>
      <c r="E116" s="55">
        <v>17</v>
      </c>
    </row>
    <row r="117" spans="1:5" x14ac:dyDescent="0.2">
      <c r="A117" s="46">
        <v>1450978</v>
      </c>
      <c r="B117" s="46">
        <v>31</v>
      </c>
      <c r="C117" s="60" t="s">
        <v>45</v>
      </c>
      <c r="D117" s="47">
        <v>-1.2355124950146268</v>
      </c>
      <c r="E117" s="65">
        <v>12</v>
      </c>
    </row>
    <row r="118" spans="1:5" x14ac:dyDescent="0.2">
      <c r="A118" s="46">
        <v>1450979</v>
      </c>
      <c r="B118" s="46">
        <v>32</v>
      </c>
      <c r="C118" s="60" t="s">
        <v>46</v>
      </c>
      <c r="D118" s="47">
        <v>-3.7249107494478286</v>
      </c>
      <c r="E118" s="46">
        <v>33</v>
      </c>
    </row>
    <row r="119" spans="1:5" x14ac:dyDescent="0.2">
      <c r="A119" s="46">
        <v>1450980</v>
      </c>
      <c r="B119" s="46">
        <v>33</v>
      </c>
      <c r="C119" s="60" t="s">
        <v>47</v>
      </c>
      <c r="D119" s="47">
        <v>-0.58896540320940138</v>
      </c>
      <c r="E119" s="65">
        <v>7</v>
      </c>
    </row>
    <row r="122" spans="1:5" x14ac:dyDescent="0.2">
      <c r="A122" s="10" t="s">
        <v>52</v>
      </c>
      <c r="B122" s="62"/>
      <c r="C122" s="62"/>
      <c r="D122" s="62"/>
      <c r="E122" s="62"/>
    </row>
    <row r="123" spans="1:5" ht="24.75" thickBot="1" x14ac:dyDescent="0.25">
      <c r="A123" s="11" t="s">
        <v>4</v>
      </c>
      <c r="B123" s="11" t="s">
        <v>5</v>
      </c>
      <c r="C123" s="12" t="s">
        <v>6</v>
      </c>
      <c r="D123" s="49" t="s">
        <v>50</v>
      </c>
      <c r="E123" s="49" t="s">
        <v>64</v>
      </c>
    </row>
    <row r="124" spans="1:5" x14ac:dyDescent="0.2">
      <c r="A124" s="50">
        <v>1450948</v>
      </c>
      <c r="B124" s="50">
        <v>1</v>
      </c>
      <c r="C124" s="51" t="s">
        <v>15</v>
      </c>
      <c r="D124" s="53">
        <v>0</v>
      </c>
      <c r="E124" s="50">
        <v>1</v>
      </c>
    </row>
    <row r="125" spans="1:5" x14ac:dyDescent="0.2">
      <c r="A125" s="55">
        <v>1450949</v>
      </c>
      <c r="B125" s="55">
        <v>2</v>
      </c>
      <c r="C125" s="56" t="s">
        <v>16</v>
      </c>
      <c r="D125" s="59">
        <v>-1.754073318964436</v>
      </c>
      <c r="E125" s="55">
        <v>32</v>
      </c>
    </row>
    <row r="126" spans="1:5" x14ac:dyDescent="0.2">
      <c r="A126" s="55">
        <v>1450950</v>
      </c>
      <c r="B126" s="55">
        <v>3</v>
      </c>
      <c r="C126" s="56" t="s">
        <v>17</v>
      </c>
      <c r="D126" s="59">
        <v>-1.3008466404560435</v>
      </c>
      <c r="E126" s="66">
        <v>27</v>
      </c>
    </row>
    <row r="127" spans="1:5" x14ac:dyDescent="0.2">
      <c r="A127" s="55">
        <v>1450951</v>
      </c>
      <c r="B127" s="55">
        <v>4</v>
      </c>
      <c r="C127" s="56" t="s">
        <v>18</v>
      </c>
      <c r="D127" s="59">
        <v>-7.6584024222267261E-2</v>
      </c>
      <c r="E127" s="55">
        <v>2</v>
      </c>
    </row>
    <row r="128" spans="1:5" x14ac:dyDescent="0.2">
      <c r="A128" s="46">
        <v>1450952</v>
      </c>
      <c r="B128" s="46">
        <v>5</v>
      </c>
      <c r="C128" s="60" t="s">
        <v>19</v>
      </c>
      <c r="D128" s="61">
        <v>-1.1081305063434554</v>
      </c>
      <c r="E128" s="66">
        <v>21</v>
      </c>
    </row>
    <row r="129" spans="1:5" x14ac:dyDescent="0.2">
      <c r="A129" s="46">
        <v>1450953</v>
      </c>
      <c r="B129" s="46">
        <v>6</v>
      </c>
      <c r="C129" s="60" t="s">
        <v>20</v>
      </c>
      <c r="D129" s="61">
        <v>-1.6119845290428794</v>
      </c>
      <c r="E129" s="46">
        <v>31</v>
      </c>
    </row>
    <row r="130" spans="1:5" x14ac:dyDescent="0.2">
      <c r="A130" s="46">
        <v>1450954</v>
      </c>
      <c r="B130" s="46">
        <v>7</v>
      </c>
      <c r="C130" s="60" t="s">
        <v>21</v>
      </c>
      <c r="D130" s="61">
        <v>-0.73581256325373245</v>
      </c>
      <c r="E130" s="66">
        <v>13</v>
      </c>
    </row>
    <row r="131" spans="1:5" x14ac:dyDescent="0.2">
      <c r="A131" s="46">
        <v>1450955</v>
      </c>
      <c r="B131" s="46">
        <v>8</v>
      </c>
      <c r="C131" s="60" t="s">
        <v>22</v>
      </c>
      <c r="D131" s="61">
        <v>-1.2823423651460555</v>
      </c>
      <c r="E131" s="46">
        <v>25</v>
      </c>
    </row>
    <row r="132" spans="1:5" x14ac:dyDescent="0.2">
      <c r="A132" s="46">
        <v>1450956</v>
      </c>
      <c r="B132" s="46">
        <v>9</v>
      </c>
      <c r="C132" s="60" t="s">
        <v>23</v>
      </c>
      <c r="D132" s="61">
        <v>-1.3861790079939891</v>
      </c>
      <c r="E132" s="65">
        <v>28</v>
      </c>
    </row>
    <row r="133" spans="1:5" x14ac:dyDescent="0.2">
      <c r="A133" s="46">
        <v>1450957</v>
      </c>
      <c r="B133" s="46">
        <v>10</v>
      </c>
      <c r="C133" s="60" t="s">
        <v>24</v>
      </c>
      <c r="D133" s="61">
        <v>-1.5066711012775966</v>
      </c>
      <c r="E133" s="46">
        <v>29</v>
      </c>
    </row>
    <row r="134" spans="1:5" x14ac:dyDescent="0.2">
      <c r="A134" s="46">
        <v>1450958</v>
      </c>
      <c r="B134" s="46">
        <v>11</v>
      </c>
      <c r="C134" s="60" t="s">
        <v>25</v>
      </c>
      <c r="D134" s="61">
        <v>-0.68378978636221133</v>
      </c>
      <c r="E134" s="65">
        <v>12</v>
      </c>
    </row>
    <row r="135" spans="1:5" x14ac:dyDescent="0.2">
      <c r="A135" s="46">
        <v>1450959</v>
      </c>
      <c r="B135" s="46">
        <v>12</v>
      </c>
      <c r="C135" s="60" t="s">
        <v>26</v>
      </c>
      <c r="D135" s="61">
        <v>-0.33424191722181246</v>
      </c>
      <c r="E135" s="46">
        <v>5</v>
      </c>
    </row>
    <row r="136" spans="1:5" x14ac:dyDescent="0.2">
      <c r="A136" s="46">
        <v>1450960</v>
      </c>
      <c r="B136" s="46">
        <v>13</v>
      </c>
      <c r="C136" s="60" t="s">
        <v>27</v>
      </c>
      <c r="D136" s="61">
        <v>-1.1965392621511861</v>
      </c>
      <c r="E136" s="66">
        <v>23</v>
      </c>
    </row>
    <row r="137" spans="1:5" x14ac:dyDescent="0.2">
      <c r="A137" s="46">
        <v>1450961</v>
      </c>
      <c r="B137" s="46">
        <v>14</v>
      </c>
      <c r="C137" s="60" t="s">
        <v>28</v>
      </c>
      <c r="D137" s="61">
        <v>-1.5283572743408169</v>
      </c>
      <c r="E137" s="55">
        <v>30</v>
      </c>
    </row>
    <row r="138" spans="1:5" x14ac:dyDescent="0.2">
      <c r="A138" s="46">
        <v>1450962</v>
      </c>
      <c r="B138" s="46">
        <v>15</v>
      </c>
      <c r="C138" s="60" t="s">
        <v>29</v>
      </c>
      <c r="D138" s="61">
        <v>-1.2984416227886282</v>
      </c>
      <c r="E138" s="65">
        <v>26</v>
      </c>
    </row>
    <row r="139" spans="1:5" x14ac:dyDescent="0.2">
      <c r="A139" s="46">
        <v>1450963</v>
      </c>
      <c r="B139" s="46">
        <v>16</v>
      </c>
      <c r="C139" s="60" t="s">
        <v>30</v>
      </c>
      <c r="D139" s="61">
        <v>-1.2233435933718295</v>
      </c>
      <c r="E139" s="55">
        <v>24</v>
      </c>
    </row>
    <row r="140" spans="1:5" x14ac:dyDescent="0.2">
      <c r="A140" s="46">
        <v>1450964</v>
      </c>
      <c r="B140" s="46">
        <v>17</v>
      </c>
      <c r="C140" s="60" t="s">
        <v>31</v>
      </c>
      <c r="D140" s="61">
        <v>-0.45936451147222795</v>
      </c>
      <c r="E140" s="65">
        <v>8</v>
      </c>
    </row>
    <row r="141" spans="1:5" x14ac:dyDescent="0.2">
      <c r="A141" s="46">
        <v>1450965</v>
      </c>
      <c r="B141" s="46">
        <v>18</v>
      </c>
      <c r="C141" s="60" t="s">
        <v>32</v>
      </c>
      <c r="D141" s="61">
        <v>-0.87916272314462629</v>
      </c>
      <c r="E141" s="55">
        <v>16</v>
      </c>
    </row>
    <row r="142" spans="1:5" x14ac:dyDescent="0.2">
      <c r="A142" s="46">
        <v>1450966</v>
      </c>
      <c r="B142" s="46">
        <v>19</v>
      </c>
      <c r="C142" s="60" t="s">
        <v>33</v>
      </c>
      <c r="D142" s="61">
        <v>-0.27466005213193667</v>
      </c>
      <c r="E142" s="65">
        <v>4</v>
      </c>
    </row>
    <row r="143" spans="1:5" x14ac:dyDescent="0.2">
      <c r="A143" s="46">
        <v>1450967</v>
      </c>
      <c r="B143" s="46">
        <v>20</v>
      </c>
      <c r="C143" s="60" t="s">
        <v>34</v>
      </c>
      <c r="D143" s="61">
        <v>-1.0603283594611923</v>
      </c>
      <c r="E143" s="55">
        <v>20</v>
      </c>
    </row>
    <row r="144" spans="1:5" x14ac:dyDescent="0.2">
      <c r="A144" s="46">
        <v>1450968</v>
      </c>
      <c r="B144" s="46">
        <v>21</v>
      </c>
      <c r="C144" s="60" t="s">
        <v>35</v>
      </c>
      <c r="D144" s="61">
        <v>-0.96757695595457971</v>
      </c>
      <c r="E144" s="65">
        <v>18</v>
      </c>
    </row>
    <row r="145" spans="1:5" x14ac:dyDescent="0.2">
      <c r="A145" s="46">
        <v>1450969</v>
      </c>
      <c r="B145" s="46">
        <v>22</v>
      </c>
      <c r="C145" s="60" t="s">
        <v>36</v>
      </c>
      <c r="D145" s="61">
        <v>-0.59821764814512246</v>
      </c>
      <c r="E145" s="55">
        <v>10</v>
      </c>
    </row>
    <row r="146" spans="1:5" x14ac:dyDescent="0.2">
      <c r="A146" s="46">
        <v>1450970</v>
      </c>
      <c r="B146" s="46">
        <v>23</v>
      </c>
      <c r="C146" s="60" t="s">
        <v>37</v>
      </c>
      <c r="D146" s="61">
        <v>-1.1918479554675994</v>
      </c>
      <c r="E146" s="65">
        <v>22</v>
      </c>
    </row>
    <row r="147" spans="1:5" x14ac:dyDescent="0.2">
      <c r="A147" s="46">
        <v>1450971</v>
      </c>
      <c r="B147" s="46">
        <v>24</v>
      </c>
      <c r="C147" s="60" t="s">
        <v>38</v>
      </c>
      <c r="D147" s="61">
        <v>-0.59416519768274512</v>
      </c>
      <c r="E147" s="46">
        <v>9</v>
      </c>
    </row>
    <row r="148" spans="1:5" x14ac:dyDescent="0.2">
      <c r="A148" s="46">
        <v>1450972</v>
      </c>
      <c r="B148" s="46">
        <v>25</v>
      </c>
      <c r="C148" s="60" t="s">
        <v>39</v>
      </c>
      <c r="D148" s="61">
        <v>-0.41953806095735152</v>
      </c>
      <c r="E148" s="66">
        <v>7</v>
      </c>
    </row>
    <row r="149" spans="1:5" x14ac:dyDescent="0.2">
      <c r="A149" s="46">
        <v>1450973</v>
      </c>
      <c r="B149" s="46">
        <v>26</v>
      </c>
      <c r="C149" s="60" t="s">
        <v>40</v>
      </c>
      <c r="D149" s="61">
        <v>-0.9871025856085377</v>
      </c>
      <c r="E149" s="46">
        <v>19</v>
      </c>
    </row>
    <row r="150" spans="1:5" x14ac:dyDescent="0.2">
      <c r="A150" s="46">
        <v>1450974</v>
      </c>
      <c r="B150" s="46">
        <v>27</v>
      </c>
      <c r="C150" s="60" t="s">
        <v>41</v>
      </c>
      <c r="D150" s="61">
        <v>-0.64214019205581685</v>
      </c>
      <c r="E150" s="66">
        <v>11</v>
      </c>
    </row>
    <row r="151" spans="1:5" x14ac:dyDescent="0.2">
      <c r="A151" s="46">
        <v>1450975</v>
      </c>
      <c r="B151" s="46">
        <v>28</v>
      </c>
      <c r="C151" s="60" t="s">
        <v>42</v>
      </c>
      <c r="D151" s="61">
        <v>-0.36868670402874587</v>
      </c>
      <c r="E151" s="55">
        <v>6</v>
      </c>
    </row>
    <row r="152" spans="1:5" x14ac:dyDescent="0.2">
      <c r="A152" s="46">
        <v>1450976</v>
      </c>
      <c r="B152" s="46">
        <v>29</v>
      </c>
      <c r="C152" s="60" t="s">
        <v>43</v>
      </c>
      <c r="D152" s="61">
        <v>-0.94548383718531215</v>
      </c>
      <c r="E152" s="66">
        <v>17</v>
      </c>
    </row>
    <row r="153" spans="1:5" x14ac:dyDescent="0.2">
      <c r="A153" s="46">
        <v>1450977</v>
      </c>
      <c r="B153" s="46">
        <v>30</v>
      </c>
      <c r="C153" s="60" t="s">
        <v>44</v>
      </c>
      <c r="D153" s="61">
        <v>-0.83410131686797062</v>
      </c>
      <c r="E153" s="46">
        <v>15</v>
      </c>
    </row>
    <row r="154" spans="1:5" x14ac:dyDescent="0.2">
      <c r="A154" s="46">
        <v>1450978</v>
      </c>
      <c r="B154" s="46">
        <v>31</v>
      </c>
      <c r="C154" s="60" t="s">
        <v>45</v>
      </c>
      <c r="D154" s="61">
        <v>-0.81560986919629253</v>
      </c>
      <c r="E154" s="65">
        <v>14</v>
      </c>
    </row>
    <row r="155" spans="1:5" x14ac:dyDescent="0.2">
      <c r="A155" s="46">
        <v>1450979</v>
      </c>
      <c r="B155" s="46">
        <v>32</v>
      </c>
      <c r="C155" s="60" t="s">
        <v>46</v>
      </c>
      <c r="D155" s="61">
        <v>-1.9533627386807444</v>
      </c>
      <c r="E155" s="46">
        <v>33</v>
      </c>
    </row>
    <row r="156" spans="1:5" x14ac:dyDescent="0.2">
      <c r="A156" s="46">
        <v>1450980</v>
      </c>
      <c r="B156" s="46">
        <v>33</v>
      </c>
      <c r="C156" s="60" t="s">
        <v>47</v>
      </c>
      <c r="D156" s="61">
        <v>-0.10898244473145866</v>
      </c>
      <c r="E156" s="66">
        <v>3</v>
      </c>
    </row>
    <row r="159" spans="1:5" x14ac:dyDescent="0.2">
      <c r="A159" s="10" t="s">
        <v>70</v>
      </c>
    </row>
    <row r="160" spans="1:5" ht="12.75" customHeight="1" x14ac:dyDescent="0.2">
      <c r="A160" s="67" t="s">
        <v>54</v>
      </c>
      <c r="B160" s="67" t="s">
        <v>55</v>
      </c>
      <c r="C160" s="67" t="s">
        <v>56</v>
      </c>
    </row>
    <row r="161" spans="1:12" ht="12.75" customHeight="1" x14ac:dyDescent="0.2">
      <c r="A161" s="68" t="s">
        <v>58</v>
      </c>
      <c r="B161" s="68" t="s">
        <v>59</v>
      </c>
      <c r="C161" s="68">
        <v>15</v>
      </c>
    </row>
    <row r="162" spans="1:12" ht="12.75" customHeight="1" x14ac:dyDescent="0.2">
      <c r="A162" s="68" t="s">
        <v>60</v>
      </c>
      <c r="B162" s="68" t="s">
        <v>65</v>
      </c>
      <c r="C162" s="68">
        <v>20</v>
      </c>
    </row>
    <row r="163" spans="1:12" ht="12.75" customHeight="1" x14ac:dyDescent="0.2">
      <c r="A163" s="68" t="s">
        <v>61</v>
      </c>
      <c r="B163" s="68" t="s">
        <v>66</v>
      </c>
      <c r="C163" s="68">
        <v>30</v>
      </c>
    </row>
    <row r="164" spans="1:12" ht="12.75" customHeight="1" x14ac:dyDescent="0.2">
      <c r="A164" s="68" t="s">
        <v>57</v>
      </c>
      <c r="B164" s="68" t="s">
        <v>67</v>
      </c>
      <c r="C164" s="68">
        <v>20</v>
      </c>
    </row>
    <row r="165" spans="1:12" ht="12.75" customHeight="1" x14ac:dyDescent="0.2">
      <c r="A165" s="68" t="s">
        <v>53</v>
      </c>
      <c r="B165" s="68" t="s">
        <v>68</v>
      </c>
      <c r="C165" s="68">
        <v>15</v>
      </c>
    </row>
    <row r="166" spans="1:12" ht="12.75" customHeight="1" x14ac:dyDescent="0.2">
      <c r="A166" s="10"/>
    </row>
    <row r="167" spans="1:12" ht="41.25" customHeight="1" thickBot="1" x14ac:dyDescent="0.25">
      <c r="A167" s="11" t="s">
        <v>4</v>
      </c>
      <c r="B167" s="11" t="s">
        <v>5</v>
      </c>
      <c r="C167" s="12" t="s">
        <v>6</v>
      </c>
      <c r="D167" s="69" t="s">
        <v>8</v>
      </c>
      <c r="E167" s="70" t="s">
        <v>69</v>
      </c>
    </row>
    <row r="168" spans="1:12" x14ac:dyDescent="0.2">
      <c r="A168" s="50">
        <v>1450948</v>
      </c>
      <c r="B168" s="50">
        <v>1</v>
      </c>
      <c r="C168" s="51" t="s">
        <v>15</v>
      </c>
      <c r="D168" s="71">
        <v>69.829980026306814</v>
      </c>
      <c r="E168" s="50" t="str">
        <f>IF(D168&gt;71.55,"A",IF(D168&gt;70.43,"B",IF(D168&gt;69.1,"C",IF(D168&gt;67.94,"D",IF(D168&lt;67.93,"F")))))</f>
        <v>C</v>
      </c>
    </row>
    <row r="169" spans="1:12" x14ac:dyDescent="0.2">
      <c r="A169" s="55">
        <v>1450949</v>
      </c>
      <c r="B169" s="55">
        <v>2</v>
      </c>
      <c r="C169" s="56" t="s">
        <v>16</v>
      </c>
      <c r="D169" s="72">
        <v>67.116349291384608</v>
      </c>
      <c r="E169" s="55" t="str">
        <f t="shared" ref="E169:E200" si="36">IF(D169&gt;71.55,"A",IF(D169&gt;70.43,"B",IF(D169&gt;69.1,"C",IF(D169&gt;67.94,"D",IF(D169&lt;67.93,"F")))))</f>
        <v>F</v>
      </c>
      <c r="J169" s="73"/>
      <c r="K169" s="74"/>
      <c r="L169" s="74"/>
    </row>
    <row r="170" spans="1:12" x14ac:dyDescent="0.2">
      <c r="A170" s="55">
        <v>1450950</v>
      </c>
      <c r="B170" s="55">
        <v>3</v>
      </c>
      <c r="C170" s="56" t="s">
        <v>17</v>
      </c>
      <c r="D170" s="72">
        <v>66.824251876401206</v>
      </c>
      <c r="E170" s="55" t="str">
        <f t="shared" si="36"/>
        <v>F</v>
      </c>
    </row>
    <row r="171" spans="1:12" x14ac:dyDescent="0.2">
      <c r="A171" s="55">
        <v>1450951</v>
      </c>
      <c r="B171" s="55">
        <v>4</v>
      </c>
      <c r="C171" s="56" t="s">
        <v>18</v>
      </c>
      <c r="D171" s="72">
        <v>69.493258044102618</v>
      </c>
      <c r="E171" s="55" t="str">
        <f t="shared" si="36"/>
        <v>C</v>
      </c>
    </row>
    <row r="172" spans="1:12" x14ac:dyDescent="0.2">
      <c r="A172" s="46">
        <v>1450952</v>
      </c>
      <c r="B172" s="46">
        <v>5</v>
      </c>
      <c r="C172" s="60" t="s">
        <v>19</v>
      </c>
      <c r="D172" s="75">
        <v>67.493917274939164</v>
      </c>
      <c r="E172" s="46" t="str">
        <f t="shared" si="36"/>
        <v>F</v>
      </c>
    </row>
    <row r="173" spans="1:12" x14ac:dyDescent="0.2">
      <c r="A173" s="46">
        <v>1450953</v>
      </c>
      <c r="B173" s="46">
        <v>6</v>
      </c>
      <c r="C173" s="60" t="s">
        <v>20</v>
      </c>
      <c r="D173" s="75">
        <v>66.351542322498915</v>
      </c>
      <c r="E173" s="46" t="str">
        <f t="shared" si="36"/>
        <v>F</v>
      </c>
    </row>
    <row r="174" spans="1:12" x14ac:dyDescent="0.2">
      <c r="A174" s="46">
        <v>1450954</v>
      </c>
      <c r="B174" s="46">
        <v>7</v>
      </c>
      <c r="C174" s="60" t="s">
        <v>21</v>
      </c>
      <c r="D174" s="75">
        <v>69.095697980684818</v>
      </c>
      <c r="E174" s="46" t="str">
        <f t="shared" si="36"/>
        <v>D</v>
      </c>
    </row>
    <row r="175" spans="1:12" x14ac:dyDescent="0.2">
      <c r="A175" s="46">
        <v>1450955</v>
      </c>
      <c r="B175" s="46">
        <v>8</v>
      </c>
      <c r="C175" s="60" t="s">
        <v>22</v>
      </c>
      <c r="D175" s="75">
        <v>67.136035860456062</v>
      </c>
      <c r="E175" s="46" t="str">
        <f t="shared" si="36"/>
        <v>F</v>
      </c>
    </row>
    <row r="176" spans="1:12" x14ac:dyDescent="0.2">
      <c r="A176" s="46">
        <v>1450956</v>
      </c>
      <c r="B176" s="46">
        <v>9</v>
      </c>
      <c r="C176" s="60" t="s">
        <v>23</v>
      </c>
      <c r="D176" s="75">
        <v>66.481670804732005</v>
      </c>
      <c r="E176" s="46" t="str">
        <f t="shared" si="36"/>
        <v>F</v>
      </c>
    </row>
    <row r="177" spans="1:5" x14ac:dyDescent="0.2">
      <c r="A177" s="46">
        <v>1450957</v>
      </c>
      <c r="B177" s="46">
        <v>10</v>
      </c>
      <c r="C177" s="60" t="s">
        <v>24</v>
      </c>
      <c r="D177" s="75">
        <v>66.154070757701106</v>
      </c>
      <c r="E177" s="46" t="str">
        <f t="shared" si="36"/>
        <v>F</v>
      </c>
    </row>
    <row r="178" spans="1:5" x14ac:dyDescent="0.2">
      <c r="A178" s="46">
        <v>1450958</v>
      </c>
      <c r="B178" s="46">
        <v>11</v>
      </c>
      <c r="C178" s="60" t="s">
        <v>25</v>
      </c>
      <c r="D178" s="75">
        <v>69.928400954653938</v>
      </c>
      <c r="E178" s="46" t="str">
        <f t="shared" si="36"/>
        <v>C</v>
      </c>
    </row>
    <row r="179" spans="1:5" x14ac:dyDescent="0.2">
      <c r="A179" s="46">
        <v>1450959</v>
      </c>
      <c r="B179" s="46">
        <v>12</v>
      </c>
      <c r="C179" s="60" t="s">
        <v>26</v>
      </c>
      <c r="D179" s="75">
        <v>69.284637455624178</v>
      </c>
      <c r="E179" s="46" t="str">
        <f t="shared" si="36"/>
        <v>C</v>
      </c>
    </row>
    <row r="180" spans="1:5" x14ac:dyDescent="0.2">
      <c r="A180" s="46">
        <v>1450960</v>
      </c>
      <c r="B180" s="46">
        <v>13</v>
      </c>
      <c r="C180" s="60" t="s">
        <v>27</v>
      </c>
      <c r="D180" s="75">
        <v>67.315269737802211</v>
      </c>
      <c r="E180" s="46" t="str">
        <f t="shared" si="36"/>
        <v>F</v>
      </c>
    </row>
    <row r="181" spans="1:5" x14ac:dyDescent="0.2">
      <c r="A181" s="46">
        <v>1450961</v>
      </c>
      <c r="B181" s="46">
        <v>14</v>
      </c>
      <c r="C181" s="60" t="s">
        <v>28</v>
      </c>
      <c r="D181" s="75">
        <v>65.997270423084416</v>
      </c>
      <c r="E181" s="46" t="str">
        <f t="shared" si="36"/>
        <v>F</v>
      </c>
    </row>
    <row r="182" spans="1:5" x14ac:dyDescent="0.2">
      <c r="A182" s="46">
        <v>1450962</v>
      </c>
      <c r="B182" s="46">
        <v>15</v>
      </c>
      <c r="C182" s="60" t="s">
        <v>29</v>
      </c>
      <c r="D182" s="75">
        <v>67.173976466011851</v>
      </c>
      <c r="E182" s="46" t="str">
        <f t="shared" si="36"/>
        <v>F</v>
      </c>
    </row>
    <row r="183" spans="1:5" x14ac:dyDescent="0.2">
      <c r="A183" s="46">
        <v>1450963</v>
      </c>
      <c r="B183" s="46">
        <v>16</v>
      </c>
      <c r="C183" s="60" t="s">
        <v>30</v>
      </c>
      <c r="D183" s="75">
        <v>66.803118908382061</v>
      </c>
      <c r="E183" s="46" t="str">
        <f t="shared" si="36"/>
        <v>F</v>
      </c>
    </row>
    <row r="184" spans="1:5" x14ac:dyDescent="0.2">
      <c r="A184" s="46">
        <v>1450964</v>
      </c>
      <c r="B184" s="46">
        <v>17</v>
      </c>
      <c r="C184" s="60" t="s">
        <v>31</v>
      </c>
      <c r="D184" s="75">
        <v>67.906704971514827</v>
      </c>
      <c r="E184" s="46" t="str">
        <f t="shared" si="36"/>
        <v>F</v>
      </c>
    </row>
    <row r="185" spans="1:5" x14ac:dyDescent="0.2">
      <c r="A185" s="46">
        <v>1450965</v>
      </c>
      <c r="B185" s="46">
        <v>18</v>
      </c>
      <c r="C185" s="60" t="s">
        <v>32</v>
      </c>
      <c r="D185" s="75">
        <v>67.866887546287273</v>
      </c>
      <c r="E185" s="46" t="str">
        <f t="shared" si="36"/>
        <v>F</v>
      </c>
    </row>
    <row r="186" spans="1:5" x14ac:dyDescent="0.2">
      <c r="A186" s="46">
        <v>1450966</v>
      </c>
      <c r="B186" s="46">
        <v>19</v>
      </c>
      <c r="C186" s="60" t="s">
        <v>33</v>
      </c>
      <c r="D186" s="75">
        <v>68.900569426193599</v>
      </c>
      <c r="E186" s="46" t="str">
        <f t="shared" si="36"/>
        <v>D</v>
      </c>
    </row>
    <row r="187" spans="1:5" x14ac:dyDescent="0.2">
      <c r="A187" s="46">
        <v>1450967</v>
      </c>
      <c r="B187" s="46">
        <v>20</v>
      </c>
      <c r="C187" s="60" t="s">
        <v>34</v>
      </c>
      <c r="D187" s="75">
        <v>67.299824663939219</v>
      </c>
      <c r="E187" s="46" t="str">
        <f t="shared" si="36"/>
        <v>F</v>
      </c>
    </row>
    <row r="188" spans="1:5" x14ac:dyDescent="0.2">
      <c r="A188" s="46">
        <v>1450968</v>
      </c>
      <c r="B188" s="46">
        <v>21</v>
      </c>
      <c r="C188" s="60" t="s">
        <v>35</v>
      </c>
      <c r="D188" s="75">
        <v>68.2163372602473</v>
      </c>
      <c r="E188" s="46" t="str">
        <f t="shared" si="36"/>
        <v>D</v>
      </c>
    </row>
    <row r="189" spans="1:5" x14ac:dyDescent="0.2">
      <c r="A189" s="46">
        <v>1450969</v>
      </c>
      <c r="B189" s="46">
        <v>22</v>
      </c>
      <c r="C189" s="60" t="s">
        <v>36</v>
      </c>
      <c r="D189" s="75">
        <v>68.366700764771778</v>
      </c>
      <c r="E189" s="46" t="str">
        <f t="shared" si="36"/>
        <v>D</v>
      </c>
    </row>
    <row r="190" spans="1:5" x14ac:dyDescent="0.2">
      <c r="A190" s="46">
        <v>1450970</v>
      </c>
      <c r="B190" s="46">
        <v>23</v>
      </c>
      <c r="C190" s="60" t="s">
        <v>37</v>
      </c>
      <c r="D190" s="75">
        <v>67.425569176882675</v>
      </c>
      <c r="E190" s="46" t="str">
        <f t="shared" si="36"/>
        <v>F</v>
      </c>
    </row>
    <row r="191" spans="1:5" x14ac:dyDescent="0.2">
      <c r="A191" s="46">
        <v>1450971</v>
      </c>
      <c r="B191" s="46">
        <v>24</v>
      </c>
      <c r="C191" s="60" t="s">
        <v>38</v>
      </c>
      <c r="D191" s="75">
        <v>68.811229711946183</v>
      </c>
      <c r="E191" s="46" t="str">
        <f t="shared" si="36"/>
        <v>D</v>
      </c>
    </row>
    <row r="192" spans="1:5" x14ac:dyDescent="0.2">
      <c r="A192" s="46">
        <v>1450972</v>
      </c>
      <c r="B192" s="46">
        <v>25</v>
      </c>
      <c r="C192" s="60" t="s">
        <v>39</v>
      </c>
      <c r="D192" s="75">
        <v>69.291492057304353</v>
      </c>
      <c r="E192" s="46" t="str">
        <f t="shared" si="36"/>
        <v>C</v>
      </c>
    </row>
    <row r="193" spans="1:8" x14ac:dyDescent="0.2">
      <c r="A193" s="46">
        <v>1450973</v>
      </c>
      <c r="B193" s="46">
        <v>26</v>
      </c>
      <c r="C193" s="60" t="s">
        <v>40</v>
      </c>
      <c r="D193" s="75">
        <v>67.708739758095987</v>
      </c>
      <c r="E193" s="46" t="str">
        <f t="shared" si="36"/>
        <v>F</v>
      </c>
    </row>
    <row r="194" spans="1:8" x14ac:dyDescent="0.2">
      <c r="A194" s="46">
        <v>1450974</v>
      </c>
      <c r="B194" s="46">
        <v>27</v>
      </c>
      <c r="C194" s="60" t="s">
        <v>41</v>
      </c>
      <c r="D194" s="75">
        <v>68.511301636788772</v>
      </c>
      <c r="E194" s="46" t="str">
        <f t="shared" si="36"/>
        <v>D</v>
      </c>
    </row>
    <row r="195" spans="1:8" x14ac:dyDescent="0.2">
      <c r="A195" s="46">
        <v>1450975</v>
      </c>
      <c r="B195" s="46">
        <v>28</v>
      </c>
      <c r="C195" s="60" t="s">
        <v>42</v>
      </c>
      <c r="D195" s="75">
        <v>69.163533375653103</v>
      </c>
      <c r="E195" s="46" t="str">
        <f t="shared" si="36"/>
        <v>C</v>
      </c>
    </row>
    <row r="196" spans="1:8" x14ac:dyDescent="0.2">
      <c r="A196" s="46">
        <v>1450976</v>
      </c>
      <c r="B196" s="46">
        <v>29</v>
      </c>
      <c r="C196" s="60" t="s">
        <v>43</v>
      </c>
      <c r="D196" s="75">
        <v>67.689001758155882</v>
      </c>
      <c r="E196" s="46" t="str">
        <f t="shared" si="36"/>
        <v>F</v>
      </c>
    </row>
    <row r="197" spans="1:8" x14ac:dyDescent="0.2">
      <c r="A197" s="46">
        <v>1450977</v>
      </c>
      <c r="B197" s="46">
        <v>30</v>
      </c>
      <c r="C197" s="60" t="s">
        <v>44</v>
      </c>
      <c r="D197" s="75">
        <v>67.755321226322991</v>
      </c>
      <c r="E197" s="46" t="str">
        <f t="shared" si="36"/>
        <v>F</v>
      </c>
    </row>
    <row r="198" spans="1:8" x14ac:dyDescent="0.2">
      <c r="A198" s="46">
        <v>1450978</v>
      </c>
      <c r="B198" s="46">
        <v>31</v>
      </c>
      <c r="C198" s="60" t="s">
        <v>45</v>
      </c>
      <c r="D198" s="75">
        <v>68.384394330524572</v>
      </c>
      <c r="E198" s="46" t="str">
        <f t="shared" si="36"/>
        <v>D</v>
      </c>
    </row>
    <row r="199" spans="1:8" x14ac:dyDescent="0.2">
      <c r="A199" s="46">
        <v>1450979</v>
      </c>
      <c r="B199" s="46">
        <v>32</v>
      </c>
      <c r="C199" s="60" t="s">
        <v>46</v>
      </c>
      <c r="D199" s="75">
        <v>65.471725683113348</v>
      </c>
      <c r="E199" s="46" t="str">
        <f t="shared" si="36"/>
        <v>F</v>
      </c>
    </row>
    <row r="200" spans="1:8" x14ac:dyDescent="0.2">
      <c r="A200" s="46">
        <v>1450980</v>
      </c>
      <c r="B200" s="46">
        <v>33</v>
      </c>
      <c r="C200" s="60" t="s">
        <v>47</v>
      </c>
      <c r="D200" s="47">
        <v>69.140873306928754</v>
      </c>
      <c r="E200" s="46" t="str">
        <f t="shared" si="36"/>
        <v>C</v>
      </c>
    </row>
    <row r="203" spans="1:8" x14ac:dyDescent="0.2">
      <c r="A203" s="10" t="s">
        <v>62</v>
      </c>
    </row>
    <row r="204" spans="1:8" ht="58.5" customHeight="1" thickBot="1" x14ac:dyDescent="0.25">
      <c r="A204" s="11" t="s">
        <v>4</v>
      </c>
      <c r="B204" s="11" t="s">
        <v>5</v>
      </c>
      <c r="C204" s="12" t="s">
        <v>6</v>
      </c>
      <c r="D204" s="11" t="s">
        <v>71</v>
      </c>
      <c r="E204" s="49" t="s">
        <v>72</v>
      </c>
      <c r="F204" s="49" t="s">
        <v>50</v>
      </c>
      <c r="G204" s="49" t="s">
        <v>64</v>
      </c>
      <c r="H204" s="70" t="s">
        <v>69</v>
      </c>
    </row>
    <row r="205" spans="1:8" x14ac:dyDescent="0.2">
      <c r="A205" s="50">
        <v>1450948</v>
      </c>
      <c r="B205" s="50">
        <v>1</v>
      </c>
      <c r="C205" s="51" t="s">
        <v>15</v>
      </c>
      <c r="D205" s="52">
        <v>0</v>
      </c>
      <c r="E205" s="50">
        <v>2</v>
      </c>
      <c r="F205" s="53">
        <v>0</v>
      </c>
      <c r="G205" s="50">
        <v>1</v>
      </c>
      <c r="H205" s="50" t="s">
        <v>61</v>
      </c>
    </row>
    <row r="206" spans="1:8" x14ac:dyDescent="0.2">
      <c r="A206" s="55">
        <v>1450949</v>
      </c>
      <c r="B206" s="55">
        <v>2</v>
      </c>
      <c r="C206" s="56" t="s">
        <v>16</v>
      </c>
      <c r="D206" s="64">
        <v>-2.3192846260407047</v>
      </c>
      <c r="E206" s="55">
        <v>26</v>
      </c>
      <c r="F206" s="59">
        <v>-1.754073318964436</v>
      </c>
      <c r="G206" s="55">
        <v>32</v>
      </c>
      <c r="H206" s="55" t="s">
        <v>53</v>
      </c>
    </row>
    <row r="207" spans="1:8" x14ac:dyDescent="0.2">
      <c r="A207" s="55">
        <v>1450950</v>
      </c>
      <c r="B207" s="55">
        <v>3</v>
      </c>
      <c r="C207" s="56" t="s">
        <v>17</v>
      </c>
      <c r="D207" s="64">
        <v>-2.5689343057701235</v>
      </c>
      <c r="E207" s="65">
        <v>27</v>
      </c>
      <c r="F207" s="59">
        <v>-1.3008466404560435</v>
      </c>
      <c r="G207" s="66">
        <v>27</v>
      </c>
      <c r="H207" s="55" t="s">
        <v>53</v>
      </c>
    </row>
    <row r="208" spans="1:8" x14ac:dyDescent="0.2">
      <c r="A208" s="55">
        <v>1450951</v>
      </c>
      <c r="B208" s="55">
        <v>4</v>
      </c>
      <c r="C208" s="56" t="s">
        <v>18</v>
      </c>
      <c r="D208" s="64">
        <v>-0.28778938362021911</v>
      </c>
      <c r="E208" s="55">
        <v>3</v>
      </c>
      <c r="F208" s="59">
        <v>-7.6584024222267261E-2</v>
      </c>
      <c r="G208" s="55">
        <v>2</v>
      </c>
      <c r="H208" s="55" t="s">
        <v>61</v>
      </c>
    </row>
    <row r="209" spans="1:8" x14ac:dyDescent="0.2">
      <c r="A209" s="46">
        <v>1450952</v>
      </c>
      <c r="B209" s="46">
        <v>5</v>
      </c>
      <c r="C209" s="60" t="s">
        <v>19</v>
      </c>
      <c r="D209" s="64">
        <v>-1.9965850014109092</v>
      </c>
      <c r="E209" s="65">
        <v>20</v>
      </c>
      <c r="F209" s="61">
        <v>-1.1081305063434554</v>
      </c>
      <c r="G209" s="66">
        <v>21</v>
      </c>
      <c r="H209" s="46" t="s">
        <v>53</v>
      </c>
    </row>
    <row r="210" spans="1:8" x14ac:dyDescent="0.2">
      <c r="A210" s="46">
        <v>1450953</v>
      </c>
      <c r="B210" s="46">
        <v>6</v>
      </c>
      <c r="C210" s="60" t="s">
        <v>20</v>
      </c>
      <c r="D210" s="47">
        <v>-2.9729494824996037</v>
      </c>
      <c r="E210" s="55">
        <v>30</v>
      </c>
      <c r="F210" s="61">
        <v>-1.6119845290428794</v>
      </c>
      <c r="G210" s="46">
        <v>31</v>
      </c>
      <c r="H210" s="46" t="s">
        <v>53</v>
      </c>
    </row>
    <row r="211" spans="1:8" x14ac:dyDescent="0.2">
      <c r="A211" s="46">
        <v>1450954</v>
      </c>
      <c r="B211" s="46">
        <v>7</v>
      </c>
      <c r="C211" s="60" t="s">
        <v>21</v>
      </c>
      <c r="D211" s="47">
        <v>-0.62757582956018343</v>
      </c>
      <c r="E211" s="65">
        <v>8</v>
      </c>
      <c r="F211" s="61">
        <v>-0.73581256325373245</v>
      </c>
      <c r="G211" s="66">
        <v>13</v>
      </c>
      <c r="H211" s="46" t="s">
        <v>57</v>
      </c>
    </row>
    <row r="212" spans="1:8" x14ac:dyDescent="0.2">
      <c r="A212" s="46">
        <v>1450955</v>
      </c>
      <c r="B212" s="46">
        <v>8</v>
      </c>
      <c r="C212" s="60" t="s">
        <v>22</v>
      </c>
      <c r="D212" s="47">
        <v>-2.3024589185487754</v>
      </c>
      <c r="E212" s="55">
        <v>25</v>
      </c>
      <c r="F212" s="61">
        <v>-1.2823423651460555</v>
      </c>
      <c r="G212" s="46">
        <v>25</v>
      </c>
      <c r="H212" s="46" t="s">
        <v>53</v>
      </c>
    </row>
    <row r="213" spans="1:8" x14ac:dyDescent="0.2">
      <c r="A213" s="46">
        <v>1450956</v>
      </c>
      <c r="B213" s="46">
        <v>9</v>
      </c>
      <c r="C213" s="60" t="s">
        <v>23</v>
      </c>
      <c r="D213" s="47">
        <v>-2.8617313331879699</v>
      </c>
      <c r="E213" s="65">
        <v>29</v>
      </c>
      <c r="F213" s="61">
        <v>-1.3861790079939891</v>
      </c>
      <c r="G213" s="65">
        <v>28</v>
      </c>
      <c r="H213" s="46" t="s">
        <v>53</v>
      </c>
    </row>
    <row r="214" spans="1:8" x14ac:dyDescent="0.2">
      <c r="A214" s="46">
        <v>1450957</v>
      </c>
      <c r="B214" s="46">
        <v>10</v>
      </c>
      <c r="C214" s="60" t="s">
        <v>24</v>
      </c>
      <c r="D214" s="47">
        <v>-3.1417243855922639</v>
      </c>
      <c r="E214" s="55">
        <v>31</v>
      </c>
      <c r="F214" s="61">
        <v>-1.5066711012775966</v>
      </c>
      <c r="G214" s="46">
        <v>29</v>
      </c>
      <c r="H214" s="46" t="s">
        <v>53</v>
      </c>
    </row>
    <row r="215" spans="1:8" x14ac:dyDescent="0.2">
      <c r="A215" s="46">
        <v>1450958</v>
      </c>
      <c r="B215" s="46">
        <v>11</v>
      </c>
      <c r="C215" s="60" t="s">
        <v>25</v>
      </c>
      <c r="D215" s="47">
        <v>8.4118352235085334E-2</v>
      </c>
      <c r="E215" s="66">
        <v>1</v>
      </c>
      <c r="F215" s="61">
        <v>-0.68378978636221133</v>
      </c>
      <c r="G215" s="65">
        <v>12</v>
      </c>
      <c r="H215" s="46" t="s">
        <v>61</v>
      </c>
    </row>
    <row r="216" spans="1:8" x14ac:dyDescent="0.2">
      <c r="A216" s="46">
        <v>1450959</v>
      </c>
      <c r="B216" s="46">
        <v>12</v>
      </c>
      <c r="C216" s="60" t="s">
        <v>26</v>
      </c>
      <c r="D216" s="47">
        <v>-0.46609312897025823</v>
      </c>
      <c r="E216" s="55">
        <v>5</v>
      </c>
      <c r="F216" s="61">
        <v>-0.33424191722181246</v>
      </c>
      <c r="G216" s="46">
        <v>5</v>
      </c>
      <c r="H216" s="46" t="s">
        <v>61</v>
      </c>
    </row>
    <row r="217" spans="1:8" x14ac:dyDescent="0.2">
      <c r="A217" s="46">
        <v>1450960</v>
      </c>
      <c r="B217" s="46">
        <v>13</v>
      </c>
      <c r="C217" s="60" t="s">
        <v>27</v>
      </c>
      <c r="D217" s="47">
        <v>-2.1492713934942631</v>
      </c>
      <c r="E217" s="65">
        <v>22</v>
      </c>
      <c r="F217" s="61">
        <v>-1.1965392621511861</v>
      </c>
      <c r="G217" s="66">
        <v>23</v>
      </c>
      <c r="H217" s="46" t="s">
        <v>53</v>
      </c>
    </row>
    <row r="218" spans="1:8" x14ac:dyDescent="0.2">
      <c r="A218" s="46">
        <v>1450961</v>
      </c>
      <c r="B218" s="46">
        <v>14</v>
      </c>
      <c r="C218" s="60" t="s">
        <v>28</v>
      </c>
      <c r="D218" s="47">
        <v>-3.2757384210151614</v>
      </c>
      <c r="E218" s="55">
        <v>32</v>
      </c>
      <c r="F218" s="61">
        <v>-1.5283572743408169</v>
      </c>
      <c r="G218" s="55">
        <v>30</v>
      </c>
      <c r="H218" s="46" t="s">
        <v>53</v>
      </c>
    </row>
    <row r="219" spans="1:8" x14ac:dyDescent="0.2">
      <c r="A219" s="46">
        <v>1450962</v>
      </c>
      <c r="B219" s="46">
        <v>15</v>
      </c>
      <c r="C219" s="60" t="s">
        <v>29</v>
      </c>
      <c r="D219" s="47">
        <v>-2.2700318598352252</v>
      </c>
      <c r="E219" s="65">
        <v>24</v>
      </c>
      <c r="F219" s="61">
        <v>-1.2984416227886282</v>
      </c>
      <c r="G219" s="65">
        <v>26</v>
      </c>
      <c r="H219" s="46" t="s">
        <v>53</v>
      </c>
    </row>
    <row r="220" spans="1:8" x14ac:dyDescent="0.2">
      <c r="A220" s="46">
        <v>1450963</v>
      </c>
      <c r="B220" s="46">
        <v>16</v>
      </c>
      <c r="C220" s="60" t="s">
        <v>30</v>
      </c>
      <c r="D220" s="47">
        <v>-2.5869962208268231</v>
      </c>
      <c r="E220" s="55">
        <v>28</v>
      </c>
      <c r="F220" s="61">
        <v>-1.2233435933718295</v>
      </c>
      <c r="G220" s="55">
        <v>24</v>
      </c>
      <c r="H220" s="46" t="s">
        <v>53</v>
      </c>
    </row>
    <row r="221" spans="1:8" x14ac:dyDescent="0.2">
      <c r="A221" s="46">
        <v>1450964</v>
      </c>
      <c r="B221" s="46">
        <v>17</v>
      </c>
      <c r="C221" s="60" t="s">
        <v>31</v>
      </c>
      <c r="D221" s="47">
        <v>-1.6437838092051702</v>
      </c>
      <c r="E221" s="65">
        <v>15</v>
      </c>
      <c r="F221" s="61">
        <v>-0.45936451147222795</v>
      </c>
      <c r="G221" s="65">
        <v>8</v>
      </c>
      <c r="H221" s="46" t="s">
        <v>53</v>
      </c>
    </row>
    <row r="222" spans="1:8" x14ac:dyDescent="0.2">
      <c r="A222" s="46">
        <v>1450965</v>
      </c>
      <c r="B222" s="46">
        <v>18</v>
      </c>
      <c r="C222" s="60" t="s">
        <v>32</v>
      </c>
      <c r="D222" s="47">
        <v>-1.6778149472632518</v>
      </c>
      <c r="E222" s="55">
        <v>16</v>
      </c>
      <c r="F222" s="61">
        <v>-0.87916272314462629</v>
      </c>
      <c r="G222" s="55">
        <v>16</v>
      </c>
      <c r="H222" s="46" t="s">
        <v>53</v>
      </c>
    </row>
    <row r="223" spans="1:8" x14ac:dyDescent="0.2">
      <c r="A223" s="46">
        <v>1450966</v>
      </c>
      <c r="B223" s="46">
        <v>19</v>
      </c>
      <c r="C223" s="60" t="s">
        <v>33</v>
      </c>
      <c r="D223" s="47">
        <v>-0.79434820971823961</v>
      </c>
      <c r="E223" s="65">
        <v>9</v>
      </c>
      <c r="F223" s="61">
        <v>-0.27466005213193667</v>
      </c>
      <c r="G223" s="65">
        <v>4</v>
      </c>
      <c r="H223" s="46" t="s">
        <v>57</v>
      </c>
    </row>
    <row r="224" spans="1:8" x14ac:dyDescent="0.2">
      <c r="A224" s="46">
        <v>1450967</v>
      </c>
      <c r="B224" s="46">
        <v>20</v>
      </c>
      <c r="C224" s="60" t="s">
        <v>34</v>
      </c>
      <c r="D224" s="47">
        <v>-2.1624719818784919</v>
      </c>
      <c r="E224" s="55">
        <v>23</v>
      </c>
      <c r="F224" s="61">
        <v>-1.0603283594611923</v>
      </c>
      <c r="G224" s="55">
        <v>20</v>
      </c>
      <c r="H224" s="46" t="s">
        <v>53</v>
      </c>
    </row>
    <row r="225" spans="1:8" x14ac:dyDescent="0.2">
      <c r="A225" s="46">
        <v>1450968</v>
      </c>
      <c r="B225" s="46">
        <v>21</v>
      </c>
      <c r="C225" s="60" t="s">
        <v>35</v>
      </c>
      <c r="D225" s="47">
        <v>-1.3791474319187045</v>
      </c>
      <c r="E225" s="65">
        <v>14</v>
      </c>
      <c r="F225" s="61">
        <v>-0.96757695595457971</v>
      </c>
      <c r="G225" s="65">
        <v>18</v>
      </c>
      <c r="H225" s="46" t="s">
        <v>57</v>
      </c>
    </row>
    <row r="226" spans="1:8" x14ac:dyDescent="0.2">
      <c r="A226" s="46">
        <v>1450969</v>
      </c>
      <c r="B226" s="46">
        <v>22</v>
      </c>
      <c r="C226" s="60" t="s">
        <v>36</v>
      </c>
      <c r="D226" s="47">
        <v>-1.2506348233779478</v>
      </c>
      <c r="E226" s="55">
        <v>13</v>
      </c>
      <c r="F226" s="61">
        <v>-0.59821764814512246</v>
      </c>
      <c r="G226" s="55">
        <v>10</v>
      </c>
      <c r="H226" s="46" t="s">
        <v>57</v>
      </c>
    </row>
    <row r="227" spans="1:8" x14ac:dyDescent="0.2">
      <c r="A227" s="46">
        <v>1450970</v>
      </c>
      <c r="B227" s="46">
        <v>23</v>
      </c>
      <c r="C227" s="60" t="s">
        <v>37</v>
      </c>
      <c r="D227" s="47">
        <v>-2.0550007213545007</v>
      </c>
      <c r="E227" s="65">
        <v>21</v>
      </c>
      <c r="F227" s="61">
        <v>-1.1918479554675994</v>
      </c>
      <c r="G227" s="65">
        <v>22</v>
      </c>
      <c r="H227" s="46" t="s">
        <v>53</v>
      </c>
    </row>
    <row r="228" spans="1:8" x14ac:dyDescent="0.2">
      <c r="A228" s="46">
        <v>1450971</v>
      </c>
      <c r="B228" s="46">
        <v>24</v>
      </c>
      <c r="C228" s="60" t="s">
        <v>38</v>
      </c>
      <c r="D228" s="47">
        <v>-0.87070503420520917</v>
      </c>
      <c r="E228" s="55">
        <v>10</v>
      </c>
      <c r="F228" s="61">
        <v>-0.59416519768274512</v>
      </c>
      <c r="G228" s="46">
        <v>9</v>
      </c>
      <c r="H228" s="46" t="s">
        <v>57</v>
      </c>
    </row>
    <row r="229" spans="1:8" x14ac:dyDescent="0.2">
      <c r="A229" s="46">
        <v>1450972</v>
      </c>
      <c r="B229" s="46">
        <v>25</v>
      </c>
      <c r="C229" s="60" t="s">
        <v>39</v>
      </c>
      <c r="D229" s="47">
        <v>-0.46023464126599151</v>
      </c>
      <c r="E229" s="65">
        <v>4</v>
      </c>
      <c r="F229" s="61">
        <v>-0.41953806095735152</v>
      </c>
      <c r="G229" s="66">
        <v>7</v>
      </c>
      <c r="H229" s="46" t="s">
        <v>61</v>
      </c>
    </row>
    <row r="230" spans="1:8" x14ac:dyDescent="0.2">
      <c r="A230" s="46">
        <v>1450973</v>
      </c>
      <c r="B230" s="46">
        <v>26</v>
      </c>
      <c r="C230" s="60" t="s">
        <v>40</v>
      </c>
      <c r="D230" s="47">
        <v>-1.8129806236664956</v>
      </c>
      <c r="E230" s="55">
        <v>18</v>
      </c>
      <c r="F230" s="61">
        <v>-0.9871025856085377</v>
      </c>
      <c r="G230" s="46">
        <v>19</v>
      </c>
      <c r="H230" s="46" t="s">
        <v>53</v>
      </c>
    </row>
    <row r="231" spans="1:8" x14ac:dyDescent="0.2">
      <c r="A231" s="46">
        <v>1450974</v>
      </c>
      <c r="B231" s="46">
        <v>27</v>
      </c>
      <c r="C231" s="60" t="s">
        <v>41</v>
      </c>
      <c r="D231" s="47">
        <v>-1.1270474188482345</v>
      </c>
      <c r="E231" s="65">
        <v>11</v>
      </c>
      <c r="F231" s="61">
        <v>-0.64214019205581685</v>
      </c>
      <c r="G231" s="66">
        <v>11</v>
      </c>
      <c r="H231" s="46" t="s">
        <v>57</v>
      </c>
    </row>
    <row r="232" spans="1:8" x14ac:dyDescent="0.2">
      <c r="A232" s="46">
        <v>1450975</v>
      </c>
      <c r="B232" s="46">
        <v>28</v>
      </c>
      <c r="C232" s="60" t="s">
        <v>42</v>
      </c>
      <c r="D232" s="47">
        <v>-0.56959830644819998</v>
      </c>
      <c r="E232" s="55">
        <v>6</v>
      </c>
      <c r="F232" s="61">
        <v>-0.36868670402874587</v>
      </c>
      <c r="G232" s="55">
        <v>6</v>
      </c>
      <c r="H232" s="46" t="s">
        <v>61</v>
      </c>
    </row>
    <row r="233" spans="1:8" x14ac:dyDescent="0.2">
      <c r="A233" s="46">
        <v>1450976</v>
      </c>
      <c r="B233" s="46">
        <v>29</v>
      </c>
      <c r="C233" s="60" t="s">
        <v>43</v>
      </c>
      <c r="D233" s="47">
        <v>-1.8298502880687857</v>
      </c>
      <c r="E233" s="65">
        <v>19</v>
      </c>
      <c r="F233" s="61">
        <v>-0.94548383718531215</v>
      </c>
      <c r="G233" s="66">
        <v>17</v>
      </c>
      <c r="H233" s="46" t="s">
        <v>53</v>
      </c>
    </row>
    <row r="234" spans="1:8" x14ac:dyDescent="0.2">
      <c r="A234" s="46">
        <v>1450977</v>
      </c>
      <c r="B234" s="46">
        <v>30</v>
      </c>
      <c r="C234" s="60" t="s">
        <v>44</v>
      </c>
      <c r="D234" s="47">
        <v>-1.7731683965543235</v>
      </c>
      <c r="E234" s="55">
        <v>17</v>
      </c>
      <c r="F234" s="61">
        <v>-0.83410131686797062</v>
      </c>
      <c r="G234" s="46">
        <v>15</v>
      </c>
      <c r="H234" s="46" t="s">
        <v>53</v>
      </c>
    </row>
    <row r="235" spans="1:8" x14ac:dyDescent="0.2">
      <c r="A235" s="46">
        <v>1450978</v>
      </c>
      <c r="B235" s="46">
        <v>31</v>
      </c>
      <c r="C235" s="60" t="s">
        <v>45</v>
      </c>
      <c r="D235" s="47">
        <v>-1.2355124950146268</v>
      </c>
      <c r="E235" s="65">
        <v>12</v>
      </c>
      <c r="F235" s="61">
        <v>-0.81560986919629253</v>
      </c>
      <c r="G235" s="65">
        <v>14</v>
      </c>
      <c r="H235" s="46" t="s">
        <v>57</v>
      </c>
    </row>
    <row r="236" spans="1:8" x14ac:dyDescent="0.2">
      <c r="A236" s="46">
        <v>1450979</v>
      </c>
      <c r="B236" s="46">
        <v>32</v>
      </c>
      <c r="C236" s="60" t="s">
        <v>46</v>
      </c>
      <c r="D236" s="47">
        <v>-3.7249107494478286</v>
      </c>
      <c r="E236" s="46">
        <v>33</v>
      </c>
      <c r="F236" s="61">
        <v>-1.9533627386807444</v>
      </c>
      <c r="G236" s="46">
        <v>33</v>
      </c>
      <c r="H236" s="46" t="s">
        <v>53</v>
      </c>
    </row>
    <row r="237" spans="1:8" x14ac:dyDescent="0.2">
      <c r="A237" s="46">
        <v>1450980</v>
      </c>
      <c r="B237" s="46">
        <v>33</v>
      </c>
      <c r="C237" s="60" t="s">
        <v>47</v>
      </c>
      <c r="D237" s="47">
        <v>-0.58896540320940138</v>
      </c>
      <c r="E237" s="65">
        <v>7</v>
      </c>
      <c r="F237" s="61">
        <v>-0.10898244473145866</v>
      </c>
      <c r="G237" s="66">
        <v>3</v>
      </c>
      <c r="H237" s="46" t="s">
        <v>61</v>
      </c>
    </row>
  </sheetData>
  <sheetProtection formatCells="0" formatColumns="0" formatRows="0" insertColumns="0" insertRows="0" insertHyperlinks="0" deleteColumns="0" deleteRows="0" sort="0" autoFilter="0" pivotTables="0"/>
  <sortState ref="A123:E155">
    <sortCondition ref="A123:A155"/>
  </sortState>
  <mergeCells count="3">
    <mergeCell ref="A1:O1"/>
    <mergeCell ref="A2:O2"/>
    <mergeCell ref="A3:O3"/>
  </mergeCells>
  <pageMargins left="0.5" right="0.5" top="0.5" bottom="0.5" header="0" footer="0"/>
  <pageSetup scale="53" fitToHeight="0" orientation="landscape" r:id="rId1"/>
  <headerFooter alignWithMargins="0">
    <oddHeader>&amp;R&amp;8PAGE &amp;P</oddHeader>
  </headerFooter>
  <rowBreaks count="1" manualBreakCount="1">
    <brk id="24806" man="1"/>
  </rowBreaks>
  <ignoredErrors>
    <ignoredError sqref="D44:O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 Data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USSRWWN</dc:title>
  <dc:subject/>
  <dc:creator>Soft Wheat Quality Lab</dc:creator>
  <cp:keywords/>
  <dc:description>2014 Advanced 2 Solvent</dc:description>
  <cp:lastModifiedBy>Tony Karcher</cp:lastModifiedBy>
  <dcterms:created xsi:type="dcterms:W3CDTF">2010-05-04T20:10:48Z</dcterms:created>
  <dcterms:modified xsi:type="dcterms:W3CDTF">2014-10-30T14:06:08Z</dcterms:modified>
  <cp:category/>
</cp:coreProperties>
</file>